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12\Partilha\DSAA\EEA_Grants_2014_2020\00_EEA-GRANTS_2014-2021\CONNECTING-DOTS\ReporteFisico-Financeiro\ModelosRelatorio-Call2_DGARTES\"/>
    </mc:Choice>
  </mc:AlternateContent>
  <bookViews>
    <workbookView xWindow="0" yWindow="0" windowWidth="20490" windowHeight="7620" tabRatio="817"/>
  </bookViews>
  <sheets>
    <sheet name="Capa" sheetId="39" r:id="rId1"/>
    <sheet name="Instruções de Preenchimento" sheetId="28" r:id="rId2"/>
    <sheet name="RESUMO" sheetId="37" r:id="rId3"/>
    <sheet name="I - Identificação" sheetId="1" r:id="rId4"/>
    <sheet name="II a - RH custos reais" sheetId="2" r:id="rId5"/>
    <sheet name="II b - RH 1720H - Cálculo Hora" sheetId="22" r:id="rId6"/>
    <sheet name="II b - RH 1720h - Imputação " sheetId="24" r:id="rId7"/>
    <sheet name="III - RH - Trab Voluntário" sheetId="35" r:id="rId8"/>
    <sheet name="IV - Despesa Realizada" sheetId="8" r:id="rId9"/>
    <sheet name="V - Previsão PP" sheetId="38" r:id="rId10"/>
    <sheet name="Tabelas" sheetId="36" state="hidden" r:id="rId11"/>
  </sheets>
  <definedNames>
    <definedName name="_xlnm.Print_Area" localSheetId="3">'I - Identificação'!#REF!</definedName>
    <definedName name="_xlnm.Print_Area" localSheetId="4">'II a - RH custos reais'!$A$5:$AV$26</definedName>
    <definedName name="_xlnm.Print_Area" localSheetId="6">'II b - RH 1720h - Imputação '!$A$3:$Q$24</definedName>
  </definedNames>
  <calcPr calcId="152511"/>
</workbook>
</file>

<file path=xl/calcChain.xml><?xml version="1.0" encoding="utf-8"?>
<calcChain xmlns="http://schemas.openxmlformats.org/spreadsheetml/2006/main">
  <c r="Q35" i="8" l="1"/>
  <c r="AC35" i="8"/>
  <c r="AB35" i="8"/>
  <c r="AC22" i="35"/>
  <c r="AB22" i="35"/>
  <c r="I26" i="24"/>
  <c r="K26" i="24"/>
  <c r="M26" i="24"/>
  <c r="O26" i="24"/>
  <c r="Q26" i="24"/>
  <c r="S26" i="24"/>
  <c r="U26" i="24"/>
  <c r="W26" i="24"/>
  <c r="Y26" i="24"/>
  <c r="AA26" i="24"/>
  <c r="AC26" i="24"/>
  <c r="AE26" i="24"/>
  <c r="AD26" i="24"/>
  <c r="P28" i="2" l="1"/>
  <c r="X28" i="2"/>
  <c r="AN28" i="2"/>
  <c r="AF28" i="2"/>
  <c r="AV28" i="2"/>
  <c r="BD28" i="2"/>
  <c r="BT28" i="2"/>
  <c r="BL28" i="2"/>
  <c r="CB28" i="2"/>
  <c r="CJ28" i="2"/>
  <c r="CR28" i="2"/>
  <c r="CT28" i="2"/>
  <c r="CS28" i="2"/>
  <c r="J20" i="37" l="1"/>
  <c r="CQ27" i="2"/>
  <c r="CP27" i="2"/>
  <c r="CO27" i="2"/>
  <c r="CN27" i="2"/>
  <c r="CM27" i="2"/>
  <c r="CL27" i="2"/>
  <c r="CQ26" i="2"/>
  <c r="CP26" i="2"/>
  <c r="CO26" i="2"/>
  <c r="CN26" i="2"/>
  <c r="CM26" i="2"/>
  <c r="CL26" i="2"/>
  <c r="CR26" i="2" s="1"/>
  <c r="CQ25" i="2"/>
  <c r="CP25" i="2"/>
  <c r="CO25" i="2"/>
  <c r="CN25" i="2"/>
  <c r="CR25" i="2" s="1"/>
  <c r="CM25" i="2"/>
  <c r="CL25" i="2"/>
  <c r="CQ24" i="2"/>
  <c r="CP24" i="2"/>
  <c r="CO24" i="2"/>
  <c r="CN24" i="2"/>
  <c r="CM24" i="2"/>
  <c r="CL24" i="2"/>
  <c r="CQ23" i="2"/>
  <c r="CP23" i="2"/>
  <c r="CO23" i="2"/>
  <c r="CN23" i="2"/>
  <c r="CM23" i="2"/>
  <c r="CL23" i="2"/>
  <c r="CQ22" i="2"/>
  <c r="CP22" i="2"/>
  <c r="CO22" i="2"/>
  <c r="CN22" i="2"/>
  <c r="CM22" i="2"/>
  <c r="CL22" i="2"/>
  <c r="CR22" i="2" s="1"/>
  <c r="CQ21" i="2"/>
  <c r="CP21" i="2"/>
  <c r="CO21" i="2"/>
  <c r="CN21" i="2"/>
  <c r="CR21" i="2" s="1"/>
  <c r="CM21" i="2"/>
  <c r="CL21" i="2"/>
  <c r="CQ20" i="2"/>
  <c r="CP20" i="2"/>
  <c r="CO20" i="2"/>
  <c r="CN20" i="2"/>
  <c r="CM20" i="2"/>
  <c r="CL20" i="2"/>
  <c r="CQ19" i="2"/>
  <c r="CP19" i="2"/>
  <c r="CO19" i="2"/>
  <c r="CN19" i="2"/>
  <c r="CM19" i="2"/>
  <c r="CL19" i="2"/>
  <c r="CQ18" i="2"/>
  <c r="CP18" i="2"/>
  <c r="CO18" i="2"/>
  <c r="CN18" i="2"/>
  <c r="CM18" i="2"/>
  <c r="CL18" i="2"/>
  <c r="CR18" i="2" s="1"/>
  <c r="CQ17" i="2"/>
  <c r="CP17" i="2"/>
  <c r="CO17" i="2"/>
  <c r="CN17" i="2"/>
  <c r="CR17" i="2" s="1"/>
  <c r="CM17" i="2"/>
  <c r="CL17" i="2"/>
  <c r="CQ16" i="2"/>
  <c r="CP16" i="2"/>
  <c r="CO16" i="2"/>
  <c r="CN16" i="2"/>
  <c r="CM16" i="2"/>
  <c r="CL16" i="2"/>
  <c r="CQ15" i="2"/>
  <c r="CP15" i="2"/>
  <c r="CO15" i="2"/>
  <c r="CN15" i="2"/>
  <c r="CM15" i="2"/>
  <c r="CL15" i="2"/>
  <c r="CQ14" i="2"/>
  <c r="CP14" i="2"/>
  <c r="CO14" i="2"/>
  <c r="CN14" i="2"/>
  <c r="CM14" i="2"/>
  <c r="CL14" i="2"/>
  <c r="CR14" i="2" s="1"/>
  <c r="CQ13" i="2"/>
  <c r="CP13" i="2"/>
  <c r="CO13" i="2"/>
  <c r="CN13" i="2"/>
  <c r="CR13" i="2" s="1"/>
  <c r="CM13" i="2"/>
  <c r="CL13" i="2"/>
  <c r="CQ12" i="2"/>
  <c r="CP12" i="2"/>
  <c r="CO12" i="2"/>
  <c r="CN12" i="2"/>
  <c r="CM12" i="2"/>
  <c r="CL12" i="2"/>
  <c r="CQ11" i="2"/>
  <c r="CP11" i="2"/>
  <c r="CO11" i="2"/>
  <c r="CN11" i="2"/>
  <c r="CM11" i="2"/>
  <c r="CL11" i="2"/>
  <c r="CQ10" i="2"/>
  <c r="CP10" i="2"/>
  <c r="CO10" i="2"/>
  <c r="CN10" i="2"/>
  <c r="CM10" i="2"/>
  <c r="CL10" i="2"/>
  <c r="CR10" i="2" s="1"/>
  <c r="CQ9" i="2"/>
  <c r="CP9" i="2"/>
  <c r="CO9" i="2"/>
  <c r="CN9" i="2"/>
  <c r="CM9" i="2"/>
  <c r="CL9" i="2"/>
  <c r="CI27" i="2"/>
  <c r="CH27" i="2"/>
  <c r="CG27" i="2"/>
  <c r="CF27" i="2"/>
  <c r="CE27" i="2"/>
  <c r="CD27" i="2"/>
  <c r="CJ27" i="2" s="1"/>
  <c r="CI26" i="2"/>
  <c r="CH26" i="2"/>
  <c r="CG26" i="2"/>
  <c r="CF26" i="2"/>
  <c r="CE26" i="2"/>
  <c r="CD26" i="2"/>
  <c r="CI25" i="2"/>
  <c r="CH25" i="2"/>
  <c r="CG25" i="2"/>
  <c r="CF25" i="2"/>
  <c r="CE25" i="2"/>
  <c r="CD25" i="2"/>
  <c r="CI24" i="2"/>
  <c r="CH24" i="2"/>
  <c r="CG24" i="2"/>
  <c r="CF24" i="2"/>
  <c r="CJ24" i="2" s="1"/>
  <c r="CE24" i="2"/>
  <c r="CD24" i="2"/>
  <c r="CI23" i="2"/>
  <c r="CH23" i="2"/>
  <c r="CG23" i="2"/>
  <c r="CF23" i="2"/>
  <c r="CE23" i="2"/>
  <c r="CD23" i="2"/>
  <c r="CJ23" i="2" s="1"/>
  <c r="CI22" i="2"/>
  <c r="CH22" i="2"/>
  <c r="CG22" i="2"/>
  <c r="CF22" i="2"/>
  <c r="CE22" i="2"/>
  <c r="CD22" i="2"/>
  <c r="CI21" i="2"/>
  <c r="CH21" i="2"/>
  <c r="CG21" i="2"/>
  <c r="CF21" i="2"/>
  <c r="CE21" i="2"/>
  <c r="CD21" i="2"/>
  <c r="CJ21" i="2" s="1"/>
  <c r="CI20" i="2"/>
  <c r="CH20" i="2"/>
  <c r="CG20" i="2"/>
  <c r="CF20" i="2"/>
  <c r="CJ20" i="2" s="1"/>
  <c r="CE20" i="2"/>
  <c r="CD20" i="2"/>
  <c r="CI19" i="2"/>
  <c r="CH19" i="2"/>
  <c r="CG19" i="2"/>
  <c r="CF19" i="2"/>
  <c r="CE19" i="2"/>
  <c r="CD19" i="2"/>
  <c r="CJ19" i="2" s="1"/>
  <c r="CI18" i="2"/>
  <c r="CH18" i="2"/>
  <c r="CG18" i="2"/>
  <c r="CF18" i="2"/>
  <c r="CE18" i="2"/>
  <c r="CD18" i="2"/>
  <c r="CI17" i="2"/>
  <c r="CH17" i="2"/>
  <c r="CG17" i="2"/>
  <c r="CF17" i="2"/>
  <c r="CE17" i="2"/>
  <c r="CD17" i="2"/>
  <c r="CJ17" i="2" s="1"/>
  <c r="CI16" i="2"/>
  <c r="CH16" i="2"/>
  <c r="CG16" i="2"/>
  <c r="CF16" i="2"/>
  <c r="CJ16" i="2" s="1"/>
  <c r="CE16" i="2"/>
  <c r="CD16" i="2"/>
  <c r="CI15" i="2"/>
  <c r="CH15" i="2"/>
  <c r="CG15" i="2"/>
  <c r="CF15" i="2"/>
  <c r="CE15" i="2"/>
  <c r="CD15" i="2"/>
  <c r="CI14" i="2"/>
  <c r="CH14" i="2"/>
  <c r="CG14" i="2"/>
  <c r="CF14" i="2"/>
  <c r="CE14" i="2"/>
  <c r="CD14" i="2"/>
  <c r="CI13" i="2"/>
  <c r="CH13" i="2"/>
  <c r="CG13" i="2"/>
  <c r="CF13" i="2"/>
  <c r="CE13" i="2"/>
  <c r="CD13" i="2"/>
  <c r="CJ13" i="2" s="1"/>
  <c r="CI12" i="2"/>
  <c r="CH12" i="2"/>
  <c r="CG12" i="2"/>
  <c r="CF12" i="2"/>
  <c r="CJ12" i="2" s="1"/>
  <c r="CE12" i="2"/>
  <c r="CD12" i="2"/>
  <c r="CI11" i="2"/>
  <c r="CH11" i="2"/>
  <c r="CG11" i="2"/>
  <c r="CF11" i="2"/>
  <c r="CE11" i="2"/>
  <c r="CD11" i="2"/>
  <c r="CJ11" i="2" s="1"/>
  <c r="CI10" i="2"/>
  <c r="CH10" i="2"/>
  <c r="CG10" i="2"/>
  <c r="CF10" i="2"/>
  <c r="CE10" i="2"/>
  <c r="CD10" i="2"/>
  <c r="CI9" i="2"/>
  <c r="CH9" i="2"/>
  <c r="CG9" i="2"/>
  <c r="CF9" i="2"/>
  <c r="CE9" i="2"/>
  <c r="CD9" i="2"/>
  <c r="CA27" i="2"/>
  <c r="BZ27" i="2"/>
  <c r="BY27" i="2"/>
  <c r="BX27" i="2"/>
  <c r="BW27" i="2"/>
  <c r="BV27" i="2"/>
  <c r="CA26" i="2"/>
  <c r="BZ26" i="2"/>
  <c r="BY26" i="2"/>
  <c r="BX26" i="2"/>
  <c r="BW26" i="2"/>
  <c r="BV26" i="2"/>
  <c r="CB26" i="2" s="1"/>
  <c r="CA25" i="2"/>
  <c r="BZ25" i="2"/>
  <c r="BY25" i="2"/>
  <c r="BX25" i="2"/>
  <c r="CB25" i="2" s="1"/>
  <c r="BW25" i="2"/>
  <c r="BV25" i="2"/>
  <c r="CA24" i="2"/>
  <c r="BZ24" i="2"/>
  <c r="BY24" i="2"/>
  <c r="BX24" i="2"/>
  <c r="BW24" i="2"/>
  <c r="BV24" i="2"/>
  <c r="CA23" i="2"/>
  <c r="BZ23" i="2"/>
  <c r="BY23" i="2"/>
  <c r="BX23" i="2"/>
  <c r="BW23" i="2"/>
  <c r="BV23" i="2"/>
  <c r="CA22" i="2"/>
  <c r="BZ22" i="2"/>
  <c r="BY22" i="2"/>
  <c r="BX22" i="2"/>
  <c r="BW22" i="2"/>
  <c r="BV22" i="2"/>
  <c r="CB22" i="2" s="1"/>
  <c r="CA21" i="2"/>
  <c r="BZ21" i="2"/>
  <c r="BY21" i="2"/>
  <c r="BX21" i="2"/>
  <c r="CB21" i="2" s="1"/>
  <c r="BW21" i="2"/>
  <c r="BV21" i="2"/>
  <c r="CA20" i="2"/>
  <c r="BZ20" i="2"/>
  <c r="BY20" i="2"/>
  <c r="BX20" i="2"/>
  <c r="BW20" i="2"/>
  <c r="BV20" i="2"/>
  <c r="CA19" i="2"/>
  <c r="BZ19" i="2"/>
  <c r="BY19" i="2"/>
  <c r="BX19" i="2"/>
  <c r="BW19" i="2"/>
  <c r="BV19" i="2"/>
  <c r="CA18" i="2"/>
  <c r="BZ18" i="2"/>
  <c r="BY18" i="2"/>
  <c r="BX18" i="2"/>
  <c r="BW18" i="2"/>
  <c r="BV18" i="2"/>
  <c r="CB18" i="2" s="1"/>
  <c r="CA17" i="2"/>
  <c r="BZ17" i="2"/>
  <c r="BY17" i="2"/>
  <c r="BX17" i="2"/>
  <c r="CB17" i="2" s="1"/>
  <c r="BW17" i="2"/>
  <c r="BV17" i="2"/>
  <c r="CA16" i="2"/>
  <c r="BZ16" i="2"/>
  <c r="BY16" i="2"/>
  <c r="BX16" i="2"/>
  <c r="BW16" i="2"/>
  <c r="BV16" i="2"/>
  <c r="CA15" i="2"/>
  <c r="BZ15" i="2"/>
  <c r="BY15" i="2"/>
  <c r="BX15" i="2"/>
  <c r="BW15" i="2"/>
  <c r="BV15" i="2"/>
  <c r="CA14" i="2"/>
  <c r="BZ14" i="2"/>
  <c r="BY14" i="2"/>
  <c r="BX14" i="2"/>
  <c r="BW14" i="2"/>
  <c r="BV14" i="2"/>
  <c r="CB14" i="2" s="1"/>
  <c r="CA13" i="2"/>
  <c r="BZ13" i="2"/>
  <c r="BY13" i="2"/>
  <c r="BX13" i="2"/>
  <c r="CB13" i="2" s="1"/>
  <c r="BW13" i="2"/>
  <c r="BV13" i="2"/>
  <c r="CA12" i="2"/>
  <c r="BZ12" i="2"/>
  <c r="BY12" i="2"/>
  <c r="BX12" i="2"/>
  <c r="BW12" i="2"/>
  <c r="BV12" i="2"/>
  <c r="CA11" i="2"/>
  <c r="BZ11" i="2"/>
  <c r="BY11" i="2"/>
  <c r="BX11" i="2"/>
  <c r="BW11" i="2"/>
  <c r="BV11" i="2"/>
  <c r="CA10" i="2"/>
  <c r="BZ10" i="2"/>
  <c r="BY10" i="2"/>
  <c r="BX10" i="2"/>
  <c r="BW10" i="2"/>
  <c r="BV10" i="2"/>
  <c r="CA9" i="2"/>
  <c r="BZ9" i="2"/>
  <c r="BY9" i="2"/>
  <c r="BX9" i="2"/>
  <c r="BW9" i="2"/>
  <c r="BV9" i="2"/>
  <c r="BS27" i="2"/>
  <c r="BR27" i="2"/>
  <c r="BQ27" i="2"/>
  <c r="BP27" i="2"/>
  <c r="BO27" i="2"/>
  <c r="BN27" i="2"/>
  <c r="BT27" i="2" s="1"/>
  <c r="BS26" i="2"/>
  <c r="BR26" i="2"/>
  <c r="BQ26" i="2"/>
  <c r="BP26" i="2"/>
  <c r="BO26" i="2"/>
  <c r="BN26" i="2"/>
  <c r="BS25" i="2"/>
  <c r="BR25" i="2"/>
  <c r="BQ25" i="2"/>
  <c r="BP25" i="2"/>
  <c r="BO25" i="2"/>
  <c r="BN25" i="2"/>
  <c r="BS24" i="2"/>
  <c r="BR24" i="2"/>
  <c r="BQ24" i="2"/>
  <c r="BP24" i="2"/>
  <c r="BO24" i="2"/>
  <c r="BN24" i="2"/>
  <c r="BS23" i="2"/>
  <c r="BR23" i="2"/>
  <c r="BQ23" i="2"/>
  <c r="BP23" i="2"/>
  <c r="BO23" i="2"/>
  <c r="BN23" i="2"/>
  <c r="BT23" i="2" s="1"/>
  <c r="BS22" i="2"/>
  <c r="BR22" i="2"/>
  <c r="BQ22" i="2"/>
  <c r="BP22" i="2"/>
  <c r="BO22" i="2"/>
  <c r="BN22" i="2"/>
  <c r="BS21" i="2"/>
  <c r="BR21" i="2"/>
  <c r="BQ21" i="2"/>
  <c r="BP21" i="2"/>
  <c r="BO21" i="2"/>
  <c r="BN21" i="2"/>
  <c r="BS20" i="2"/>
  <c r="BR20" i="2"/>
  <c r="BQ20" i="2"/>
  <c r="BP20" i="2"/>
  <c r="BT20" i="2" s="1"/>
  <c r="BO20" i="2"/>
  <c r="BN20" i="2"/>
  <c r="BS19" i="2"/>
  <c r="BR19" i="2"/>
  <c r="BQ19" i="2"/>
  <c r="BP19" i="2"/>
  <c r="BO19" i="2"/>
  <c r="BN19" i="2"/>
  <c r="BT19" i="2" s="1"/>
  <c r="BS18" i="2"/>
  <c r="BR18" i="2"/>
  <c r="BQ18" i="2"/>
  <c r="BP18" i="2"/>
  <c r="BO18" i="2"/>
  <c r="BN18" i="2"/>
  <c r="BS17" i="2"/>
  <c r="BR17" i="2"/>
  <c r="BQ17" i="2"/>
  <c r="BP17" i="2"/>
  <c r="BO17" i="2"/>
  <c r="BN17" i="2"/>
  <c r="BS16" i="2"/>
  <c r="BR16" i="2"/>
  <c r="BQ16" i="2"/>
  <c r="BP16" i="2"/>
  <c r="BT16" i="2" s="1"/>
  <c r="BO16" i="2"/>
  <c r="BN16" i="2"/>
  <c r="BS15" i="2"/>
  <c r="BR15" i="2"/>
  <c r="BQ15" i="2"/>
  <c r="BP15" i="2"/>
  <c r="BO15" i="2"/>
  <c r="BN15" i="2"/>
  <c r="BS14" i="2"/>
  <c r="BR14" i="2"/>
  <c r="BQ14" i="2"/>
  <c r="BP14" i="2"/>
  <c r="BO14" i="2"/>
  <c r="BN14" i="2"/>
  <c r="BS13" i="2"/>
  <c r="BR13" i="2"/>
  <c r="BQ13" i="2"/>
  <c r="BP13" i="2"/>
  <c r="BO13" i="2"/>
  <c r="BN13" i="2"/>
  <c r="BS12" i="2"/>
  <c r="BR12" i="2"/>
  <c r="BQ12" i="2"/>
  <c r="BP12" i="2"/>
  <c r="BT12" i="2" s="1"/>
  <c r="BO12" i="2"/>
  <c r="BN12" i="2"/>
  <c r="BS11" i="2"/>
  <c r="BR11" i="2"/>
  <c r="BQ11" i="2"/>
  <c r="BP11" i="2"/>
  <c r="BO11" i="2"/>
  <c r="BN11" i="2"/>
  <c r="BT11" i="2" s="1"/>
  <c r="BS10" i="2"/>
  <c r="BR10" i="2"/>
  <c r="BQ10" i="2"/>
  <c r="BP10" i="2"/>
  <c r="BO10" i="2"/>
  <c r="BN10" i="2"/>
  <c r="BS9" i="2"/>
  <c r="BR9" i="2"/>
  <c r="BQ9" i="2"/>
  <c r="BP9" i="2"/>
  <c r="BO9" i="2"/>
  <c r="BN9" i="2"/>
  <c r="BK27" i="2"/>
  <c r="BJ27" i="2"/>
  <c r="BI27" i="2"/>
  <c r="BH27" i="2"/>
  <c r="BG27" i="2"/>
  <c r="BF27" i="2"/>
  <c r="BK26" i="2"/>
  <c r="BJ26" i="2"/>
  <c r="BI26" i="2"/>
  <c r="BH26" i="2"/>
  <c r="BG26" i="2"/>
  <c r="BF26" i="2"/>
  <c r="BK25" i="2"/>
  <c r="BJ25" i="2"/>
  <c r="BI25" i="2"/>
  <c r="BH25" i="2"/>
  <c r="BG25" i="2"/>
  <c r="BF25" i="2"/>
  <c r="BK24" i="2"/>
  <c r="BJ24" i="2"/>
  <c r="BI24" i="2"/>
  <c r="BH24" i="2"/>
  <c r="BG24" i="2"/>
  <c r="BF24" i="2"/>
  <c r="BL24" i="2" s="1"/>
  <c r="BK23" i="2"/>
  <c r="BJ23" i="2"/>
  <c r="BI23" i="2"/>
  <c r="BH23" i="2"/>
  <c r="BG23" i="2"/>
  <c r="BF23" i="2"/>
  <c r="BK22" i="2"/>
  <c r="BJ22" i="2"/>
  <c r="BI22" i="2"/>
  <c r="BH22" i="2"/>
  <c r="BG22" i="2"/>
  <c r="BF22" i="2"/>
  <c r="BK21" i="2"/>
  <c r="BJ21" i="2"/>
  <c r="BI21" i="2"/>
  <c r="BH21" i="2"/>
  <c r="BG21" i="2"/>
  <c r="BF21" i="2"/>
  <c r="BK20" i="2"/>
  <c r="BJ20" i="2"/>
  <c r="BI20" i="2"/>
  <c r="BH20" i="2"/>
  <c r="BG20" i="2"/>
  <c r="BF20" i="2"/>
  <c r="BL20" i="2" s="1"/>
  <c r="BK19" i="2"/>
  <c r="BJ19" i="2"/>
  <c r="BI19" i="2"/>
  <c r="BH19" i="2"/>
  <c r="BL19" i="2" s="1"/>
  <c r="BG19" i="2"/>
  <c r="BF19" i="2"/>
  <c r="BK18" i="2"/>
  <c r="BJ18" i="2"/>
  <c r="BI18" i="2"/>
  <c r="BH18" i="2"/>
  <c r="BG18" i="2"/>
  <c r="BF18" i="2"/>
  <c r="BK17" i="2"/>
  <c r="BJ17" i="2"/>
  <c r="BI17" i="2"/>
  <c r="BH17" i="2"/>
  <c r="BG17" i="2"/>
  <c r="BF17" i="2"/>
  <c r="BK16" i="2"/>
  <c r="BJ16" i="2"/>
  <c r="BI16" i="2"/>
  <c r="BH16" i="2"/>
  <c r="BG16" i="2"/>
  <c r="BF16" i="2"/>
  <c r="BL16" i="2" s="1"/>
  <c r="BK15" i="2"/>
  <c r="BJ15" i="2"/>
  <c r="BI15" i="2"/>
  <c r="BH15" i="2"/>
  <c r="BL15" i="2" s="1"/>
  <c r="BG15" i="2"/>
  <c r="BF15" i="2"/>
  <c r="BK14" i="2"/>
  <c r="BJ14" i="2"/>
  <c r="BI14" i="2"/>
  <c r="BH14" i="2"/>
  <c r="BG14" i="2"/>
  <c r="BF14" i="2"/>
  <c r="BK13" i="2"/>
  <c r="BJ13" i="2"/>
  <c r="BI13" i="2"/>
  <c r="BH13" i="2"/>
  <c r="BG13" i="2"/>
  <c r="BF13" i="2"/>
  <c r="BK12" i="2"/>
  <c r="BJ12" i="2"/>
  <c r="BI12" i="2"/>
  <c r="BH12" i="2"/>
  <c r="BG12" i="2"/>
  <c r="BF12" i="2"/>
  <c r="BL12" i="2" s="1"/>
  <c r="BK11" i="2"/>
  <c r="BJ11" i="2"/>
  <c r="BI11" i="2"/>
  <c r="BH11" i="2"/>
  <c r="BL11" i="2" s="1"/>
  <c r="BG11" i="2"/>
  <c r="BF11" i="2"/>
  <c r="BK10" i="2"/>
  <c r="BJ10" i="2"/>
  <c r="BI10" i="2"/>
  <c r="BH10" i="2"/>
  <c r="BG10" i="2"/>
  <c r="BF10" i="2"/>
  <c r="BK9" i="2"/>
  <c r="BJ9" i="2"/>
  <c r="BI9" i="2"/>
  <c r="BH9" i="2"/>
  <c r="BG9" i="2"/>
  <c r="BF9" i="2"/>
  <c r="BC27" i="2"/>
  <c r="BB27" i="2"/>
  <c r="BA27" i="2"/>
  <c r="AZ27" i="2"/>
  <c r="AY27" i="2"/>
  <c r="AX27" i="2"/>
  <c r="BD27" i="2" s="1"/>
  <c r="BC26" i="2"/>
  <c r="BB26" i="2"/>
  <c r="BA26" i="2"/>
  <c r="AZ26" i="2"/>
  <c r="AY26" i="2"/>
  <c r="AX26" i="2"/>
  <c r="BC25" i="2"/>
  <c r="BB25" i="2"/>
  <c r="BA25" i="2"/>
  <c r="AZ25" i="2"/>
  <c r="AY25" i="2"/>
  <c r="AX25" i="2"/>
  <c r="BC24" i="2"/>
  <c r="BB24" i="2"/>
  <c r="BA24" i="2"/>
  <c r="AZ24" i="2"/>
  <c r="BD24" i="2" s="1"/>
  <c r="AY24" i="2"/>
  <c r="AX24" i="2"/>
  <c r="BC23" i="2"/>
  <c r="BB23" i="2"/>
  <c r="BA23" i="2"/>
  <c r="AZ23" i="2"/>
  <c r="AY23" i="2"/>
  <c r="AX23" i="2"/>
  <c r="BC22" i="2"/>
  <c r="BB22" i="2"/>
  <c r="BA22" i="2"/>
  <c r="AZ22" i="2"/>
  <c r="AY22" i="2"/>
  <c r="AX22" i="2"/>
  <c r="BC21" i="2"/>
  <c r="BB21" i="2"/>
  <c r="BA21" i="2"/>
  <c r="AZ21" i="2"/>
  <c r="AY21" i="2"/>
  <c r="AX21" i="2"/>
  <c r="BC20" i="2"/>
  <c r="BB20" i="2"/>
  <c r="BA20" i="2"/>
  <c r="AZ20" i="2"/>
  <c r="BD20" i="2" s="1"/>
  <c r="AY20" i="2"/>
  <c r="AX20" i="2"/>
  <c r="BC19" i="2"/>
  <c r="BB19" i="2"/>
  <c r="BA19" i="2"/>
  <c r="AZ19" i="2"/>
  <c r="AY19" i="2"/>
  <c r="AX19" i="2"/>
  <c r="BD19" i="2" s="1"/>
  <c r="BC18" i="2"/>
  <c r="BB18" i="2"/>
  <c r="BA18" i="2"/>
  <c r="AZ18" i="2"/>
  <c r="AY18" i="2"/>
  <c r="AX18" i="2"/>
  <c r="BC17" i="2"/>
  <c r="BB17" i="2"/>
  <c r="BA17" i="2"/>
  <c r="AZ17" i="2"/>
  <c r="AY17" i="2"/>
  <c r="AX17" i="2"/>
  <c r="BC16" i="2"/>
  <c r="BB16" i="2"/>
  <c r="BA16" i="2"/>
  <c r="AZ16" i="2"/>
  <c r="BD16" i="2" s="1"/>
  <c r="AY16" i="2"/>
  <c r="AX16" i="2"/>
  <c r="BC15" i="2"/>
  <c r="BB15" i="2"/>
  <c r="BA15" i="2"/>
  <c r="AZ15" i="2"/>
  <c r="AY15" i="2"/>
  <c r="AX15" i="2"/>
  <c r="BC14" i="2"/>
  <c r="BB14" i="2"/>
  <c r="BA14" i="2"/>
  <c r="AZ14" i="2"/>
  <c r="AY14" i="2"/>
  <c r="AX14" i="2"/>
  <c r="BC13" i="2"/>
  <c r="BB13" i="2"/>
  <c r="BA13" i="2"/>
  <c r="AZ13" i="2"/>
  <c r="AY13" i="2"/>
  <c r="AX13" i="2"/>
  <c r="BC12" i="2"/>
  <c r="BB12" i="2"/>
  <c r="BA12" i="2"/>
  <c r="AZ12" i="2"/>
  <c r="BD12" i="2" s="1"/>
  <c r="AY12" i="2"/>
  <c r="AX12" i="2"/>
  <c r="BC11" i="2"/>
  <c r="BB11" i="2"/>
  <c r="BA11" i="2"/>
  <c r="AZ11" i="2"/>
  <c r="AY11" i="2"/>
  <c r="AX11" i="2"/>
  <c r="BD11" i="2" s="1"/>
  <c r="BC10" i="2"/>
  <c r="BB10" i="2"/>
  <c r="BA10" i="2"/>
  <c r="AZ10" i="2"/>
  <c r="AY10" i="2"/>
  <c r="AX10" i="2"/>
  <c r="BC9" i="2"/>
  <c r="BB9" i="2"/>
  <c r="BA9" i="2"/>
  <c r="AZ9" i="2"/>
  <c r="AY9" i="2"/>
  <c r="AX9" i="2"/>
  <c r="AU27" i="2"/>
  <c r="AT27" i="2"/>
  <c r="AS27" i="2"/>
  <c r="AR27" i="2"/>
  <c r="AQ27" i="2"/>
  <c r="AP27" i="2"/>
  <c r="AU26" i="2"/>
  <c r="AT26" i="2"/>
  <c r="AS26" i="2"/>
  <c r="AR26" i="2"/>
  <c r="AQ26" i="2"/>
  <c r="AP26" i="2"/>
  <c r="AV26" i="2" s="1"/>
  <c r="AU25" i="2"/>
  <c r="AT25" i="2"/>
  <c r="AS25" i="2"/>
  <c r="AR25" i="2"/>
  <c r="AV25" i="2" s="1"/>
  <c r="AQ25" i="2"/>
  <c r="AP25" i="2"/>
  <c r="AU24" i="2"/>
  <c r="AT24" i="2"/>
  <c r="AS24" i="2"/>
  <c r="AR24" i="2"/>
  <c r="AQ24" i="2"/>
  <c r="AP24" i="2"/>
  <c r="AU23" i="2"/>
  <c r="AT23" i="2"/>
  <c r="AS23" i="2"/>
  <c r="AR23" i="2"/>
  <c r="AQ23" i="2"/>
  <c r="AP23" i="2"/>
  <c r="AU22" i="2"/>
  <c r="AT22" i="2"/>
  <c r="AS22" i="2"/>
  <c r="AR22" i="2"/>
  <c r="AQ22" i="2"/>
  <c r="AP22" i="2"/>
  <c r="AV22" i="2" s="1"/>
  <c r="AU21" i="2"/>
  <c r="AT21" i="2"/>
  <c r="AS21" i="2"/>
  <c r="AR21" i="2"/>
  <c r="AV21" i="2" s="1"/>
  <c r="AQ21" i="2"/>
  <c r="AP21" i="2"/>
  <c r="AU20" i="2"/>
  <c r="AT20" i="2"/>
  <c r="AS20" i="2"/>
  <c r="AR20" i="2"/>
  <c r="AQ20" i="2"/>
  <c r="AP20" i="2"/>
  <c r="AU19" i="2"/>
  <c r="AT19" i="2"/>
  <c r="AS19" i="2"/>
  <c r="AR19" i="2"/>
  <c r="AQ19" i="2"/>
  <c r="AP19" i="2"/>
  <c r="AU18" i="2"/>
  <c r="AT18" i="2"/>
  <c r="AS18" i="2"/>
  <c r="AR18" i="2"/>
  <c r="AQ18" i="2"/>
  <c r="AP18" i="2"/>
  <c r="AV18" i="2" s="1"/>
  <c r="AU17" i="2"/>
  <c r="AT17" i="2"/>
  <c r="AS17" i="2"/>
  <c r="AR17" i="2"/>
  <c r="AV17" i="2" s="1"/>
  <c r="AQ17" i="2"/>
  <c r="AP17" i="2"/>
  <c r="AU16" i="2"/>
  <c r="AT16" i="2"/>
  <c r="AS16" i="2"/>
  <c r="AR16" i="2"/>
  <c r="AQ16" i="2"/>
  <c r="AP16" i="2"/>
  <c r="AU15" i="2"/>
  <c r="AT15" i="2"/>
  <c r="AS15" i="2"/>
  <c r="AR15" i="2"/>
  <c r="AQ15" i="2"/>
  <c r="AP15" i="2"/>
  <c r="AU14" i="2"/>
  <c r="AT14" i="2"/>
  <c r="AS14" i="2"/>
  <c r="AR14" i="2"/>
  <c r="AQ14" i="2"/>
  <c r="AP14" i="2"/>
  <c r="AU13" i="2"/>
  <c r="AT13" i="2"/>
  <c r="AS13" i="2"/>
  <c r="AR13" i="2"/>
  <c r="AV13" i="2" s="1"/>
  <c r="AQ13" i="2"/>
  <c r="AP13" i="2"/>
  <c r="AU12" i="2"/>
  <c r="AT12" i="2"/>
  <c r="AS12" i="2"/>
  <c r="AR12" i="2"/>
  <c r="AQ12" i="2"/>
  <c r="AP12" i="2"/>
  <c r="AU11" i="2"/>
  <c r="AT11" i="2"/>
  <c r="AS11" i="2"/>
  <c r="AR11" i="2"/>
  <c r="AQ11" i="2"/>
  <c r="AP11" i="2"/>
  <c r="AU10" i="2"/>
  <c r="AT10" i="2"/>
  <c r="AS10" i="2"/>
  <c r="AR10" i="2"/>
  <c r="AQ10" i="2"/>
  <c r="AP10" i="2"/>
  <c r="AU9" i="2"/>
  <c r="AT9" i="2"/>
  <c r="AS9" i="2"/>
  <c r="AR9" i="2"/>
  <c r="AQ9" i="2"/>
  <c r="AP9" i="2"/>
  <c r="AM27" i="2"/>
  <c r="AL27" i="2"/>
  <c r="AK27" i="2"/>
  <c r="AJ27" i="2"/>
  <c r="AI27" i="2"/>
  <c r="AH27" i="2"/>
  <c r="AM26" i="2"/>
  <c r="AL26" i="2"/>
  <c r="AK26" i="2"/>
  <c r="AJ26" i="2"/>
  <c r="AI26" i="2"/>
  <c r="AH26" i="2"/>
  <c r="AM25" i="2"/>
  <c r="AL25" i="2"/>
  <c r="AK25" i="2"/>
  <c r="AJ25" i="2"/>
  <c r="AI25" i="2"/>
  <c r="AH25" i="2"/>
  <c r="AM24" i="2"/>
  <c r="AL24" i="2"/>
  <c r="AK24" i="2"/>
  <c r="AJ24" i="2"/>
  <c r="AN24" i="2" s="1"/>
  <c r="AI24" i="2"/>
  <c r="AH24" i="2"/>
  <c r="AM23" i="2"/>
  <c r="AL23" i="2"/>
  <c r="AK23" i="2"/>
  <c r="AJ23" i="2"/>
  <c r="AI23" i="2"/>
  <c r="AH23" i="2"/>
  <c r="AN23" i="2" s="1"/>
  <c r="AM22" i="2"/>
  <c r="AL22" i="2"/>
  <c r="AK22" i="2"/>
  <c r="AJ22" i="2"/>
  <c r="AI22" i="2"/>
  <c r="AH22" i="2"/>
  <c r="AM21" i="2"/>
  <c r="AL21" i="2"/>
  <c r="AK21" i="2"/>
  <c r="AJ21" i="2"/>
  <c r="AI21" i="2"/>
  <c r="AH21" i="2"/>
  <c r="AM20" i="2"/>
  <c r="AL20" i="2"/>
  <c r="AK20" i="2"/>
  <c r="AJ20" i="2"/>
  <c r="AN20" i="2" s="1"/>
  <c r="AI20" i="2"/>
  <c r="AH20" i="2"/>
  <c r="AM19" i="2"/>
  <c r="AL19" i="2"/>
  <c r="AK19" i="2"/>
  <c r="AJ19" i="2"/>
  <c r="AI19" i="2"/>
  <c r="AH19" i="2"/>
  <c r="AN19" i="2" s="1"/>
  <c r="AM18" i="2"/>
  <c r="AL18" i="2"/>
  <c r="AK18" i="2"/>
  <c r="AJ18" i="2"/>
  <c r="AI18" i="2"/>
  <c r="AH18" i="2"/>
  <c r="AM17" i="2"/>
  <c r="AL17" i="2"/>
  <c r="AK17" i="2"/>
  <c r="AJ17" i="2"/>
  <c r="AI17" i="2"/>
  <c r="AH17" i="2"/>
  <c r="AM16" i="2"/>
  <c r="AL16" i="2"/>
  <c r="AK16" i="2"/>
  <c r="AJ16" i="2"/>
  <c r="AN16" i="2" s="1"/>
  <c r="AI16" i="2"/>
  <c r="AH16" i="2"/>
  <c r="AM15" i="2"/>
  <c r="AL15" i="2"/>
  <c r="AK15" i="2"/>
  <c r="AJ15" i="2"/>
  <c r="AI15" i="2"/>
  <c r="AH15" i="2"/>
  <c r="AM14" i="2"/>
  <c r="AL14" i="2"/>
  <c r="AK14" i="2"/>
  <c r="AJ14" i="2"/>
  <c r="AI14" i="2"/>
  <c r="AH14" i="2"/>
  <c r="AM13" i="2"/>
  <c r="AL13" i="2"/>
  <c r="AK13" i="2"/>
  <c r="AJ13" i="2"/>
  <c r="AI13" i="2"/>
  <c r="AH13" i="2"/>
  <c r="AM12" i="2"/>
  <c r="AL12" i="2"/>
  <c r="AK12" i="2"/>
  <c r="AJ12" i="2"/>
  <c r="AN12" i="2" s="1"/>
  <c r="AI12" i="2"/>
  <c r="AH12" i="2"/>
  <c r="AM11" i="2"/>
  <c r="AL11" i="2"/>
  <c r="AK11" i="2"/>
  <c r="AJ11" i="2"/>
  <c r="AI11" i="2"/>
  <c r="AH11" i="2"/>
  <c r="AN11" i="2" s="1"/>
  <c r="AM10" i="2"/>
  <c r="AL10" i="2"/>
  <c r="AK10" i="2"/>
  <c r="AJ10" i="2"/>
  <c r="AI10" i="2"/>
  <c r="AH10" i="2"/>
  <c r="AM9" i="2"/>
  <c r="AL9" i="2"/>
  <c r="AK9" i="2"/>
  <c r="AJ9" i="2"/>
  <c r="AI9" i="2"/>
  <c r="AH9" i="2"/>
  <c r="AE27" i="2"/>
  <c r="AD27" i="2"/>
  <c r="AC27" i="2"/>
  <c r="AB27" i="2"/>
  <c r="AA27" i="2"/>
  <c r="Z27" i="2"/>
  <c r="AE26" i="2"/>
  <c r="AD26" i="2"/>
  <c r="AC26" i="2"/>
  <c r="AB26" i="2"/>
  <c r="AA26" i="2"/>
  <c r="Z26" i="2"/>
  <c r="AF26" i="2" s="1"/>
  <c r="AE25" i="2"/>
  <c r="AD25" i="2"/>
  <c r="AC25" i="2"/>
  <c r="AB25" i="2"/>
  <c r="AF25" i="2" s="1"/>
  <c r="AA25" i="2"/>
  <c r="Z25" i="2"/>
  <c r="AE24" i="2"/>
  <c r="AD24" i="2"/>
  <c r="AC24" i="2"/>
  <c r="AB24" i="2"/>
  <c r="AA24" i="2"/>
  <c r="Z24" i="2"/>
  <c r="AE23" i="2"/>
  <c r="AD23" i="2"/>
  <c r="AC23" i="2"/>
  <c r="AB23" i="2"/>
  <c r="AA23" i="2"/>
  <c r="Z23" i="2"/>
  <c r="AE22" i="2"/>
  <c r="AD22" i="2"/>
  <c r="AC22" i="2"/>
  <c r="AB22" i="2"/>
  <c r="AA22" i="2"/>
  <c r="Z22" i="2"/>
  <c r="AF22" i="2" s="1"/>
  <c r="AE21" i="2"/>
  <c r="AD21" i="2"/>
  <c r="AC21" i="2"/>
  <c r="AB21" i="2"/>
  <c r="AF21" i="2" s="1"/>
  <c r="AA21" i="2"/>
  <c r="Z21" i="2"/>
  <c r="AE20" i="2"/>
  <c r="AD20" i="2"/>
  <c r="AC20" i="2"/>
  <c r="AB20" i="2"/>
  <c r="AA20" i="2"/>
  <c r="Z20" i="2"/>
  <c r="AE19" i="2"/>
  <c r="AD19" i="2"/>
  <c r="AC19" i="2"/>
  <c r="AB19" i="2"/>
  <c r="AA19" i="2"/>
  <c r="Z19" i="2"/>
  <c r="AE18" i="2"/>
  <c r="AD18" i="2"/>
  <c r="AC18" i="2"/>
  <c r="AB18" i="2"/>
  <c r="AA18" i="2"/>
  <c r="Z18" i="2"/>
  <c r="AF18" i="2" s="1"/>
  <c r="AE17" i="2"/>
  <c r="AD17" i="2"/>
  <c r="AC17" i="2"/>
  <c r="AB17" i="2"/>
  <c r="AF17" i="2" s="1"/>
  <c r="AA17" i="2"/>
  <c r="Z17" i="2"/>
  <c r="AE16" i="2"/>
  <c r="AD16" i="2"/>
  <c r="AC16" i="2"/>
  <c r="AB16" i="2"/>
  <c r="AA16" i="2"/>
  <c r="Z16" i="2"/>
  <c r="AE15" i="2"/>
  <c r="AD15" i="2"/>
  <c r="AC15" i="2"/>
  <c r="AB15" i="2"/>
  <c r="AA15" i="2"/>
  <c r="Z15" i="2"/>
  <c r="AE14" i="2"/>
  <c r="AD14" i="2"/>
  <c r="AC14" i="2"/>
  <c r="AB14" i="2"/>
  <c r="AA14" i="2"/>
  <c r="Z14" i="2"/>
  <c r="AF14" i="2" s="1"/>
  <c r="AE13" i="2"/>
  <c r="AD13" i="2"/>
  <c r="AC13" i="2"/>
  <c r="AB13" i="2"/>
  <c r="AF13" i="2" s="1"/>
  <c r="AA13" i="2"/>
  <c r="Z13" i="2"/>
  <c r="AE12" i="2"/>
  <c r="AD12" i="2"/>
  <c r="AC12" i="2"/>
  <c r="AB12" i="2"/>
  <c r="AA12" i="2"/>
  <c r="Z12" i="2"/>
  <c r="AE11" i="2"/>
  <c r="AD11" i="2"/>
  <c r="AC11" i="2"/>
  <c r="AB11" i="2"/>
  <c r="AA11" i="2"/>
  <c r="Z11" i="2"/>
  <c r="AE10" i="2"/>
  <c r="AD10" i="2"/>
  <c r="AC10" i="2"/>
  <c r="AB10" i="2"/>
  <c r="AA10" i="2"/>
  <c r="Z10" i="2"/>
  <c r="AF10" i="2" s="1"/>
  <c r="AE9" i="2"/>
  <c r="AD9" i="2"/>
  <c r="AC9" i="2"/>
  <c r="AB9" i="2"/>
  <c r="AA9" i="2"/>
  <c r="Z9" i="2"/>
  <c r="O9" i="2"/>
  <c r="W9" i="2"/>
  <c r="V9" i="2"/>
  <c r="U9" i="2"/>
  <c r="T9" i="2"/>
  <c r="S9" i="2"/>
  <c r="R9" i="2"/>
  <c r="M9" i="2"/>
  <c r="M12" i="2"/>
  <c r="M13" i="2"/>
  <c r="O12" i="2"/>
  <c r="R12" i="2"/>
  <c r="W11" i="2"/>
  <c r="W12" i="2"/>
  <c r="W13" i="2"/>
  <c r="W14" i="2"/>
  <c r="W15" i="2"/>
  <c r="W16" i="2"/>
  <c r="W17" i="2"/>
  <c r="W18" i="2"/>
  <c r="W19" i="2"/>
  <c r="W20" i="2"/>
  <c r="W21" i="2"/>
  <c r="W22" i="2"/>
  <c r="W23" i="2"/>
  <c r="W24" i="2"/>
  <c r="W25" i="2"/>
  <c r="W26" i="2"/>
  <c r="W27" i="2"/>
  <c r="W10" i="2"/>
  <c r="V27" i="2"/>
  <c r="V11" i="2"/>
  <c r="V12" i="2"/>
  <c r="V13" i="2"/>
  <c r="V14" i="2"/>
  <c r="V15" i="2"/>
  <c r="V16" i="2"/>
  <c r="V17" i="2"/>
  <c r="V18" i="2"/>
  <c r="V19" i="2"/>
  <c r="V20" i="2"/>
  <c r="V21" i="2"/>
  <c r="V22" i="2"/>
  <c r="V23" i="2"/>
  <c r="V24" i="2"/>
  <c r="V25" i="2"/>
  <c r="V26" i="2"/>
  <c r="V10" i="2"/>
  <c r="U27" i="2"/>
  <c r="U11" i="2"/>
  <c r="U12" i="2"/>
  <c r="U13" i="2"/>
  <c r="U14" i="2"/>
  <c r="U15" i="2"/>
  <c r="U16" i="2"/>
  <c r="U17" i="2"/>
  <c r="U18" i="2"/>
  <c r="U19" i="2"/>
  <c r="U20" i="2"/>
  <c r="U21" i="2"/>
  <c r="U22" i="2"/>
  <c r="U23" i="2"/>
  <c r="U24" i="2"/>
  <c r="U25" i="2"/>
  <c r="U26" i="2"/>
  <c r="U10" i="2"/>
  <c r="T11" i="2"/>
  <c r="T12" i="2"/>
  <c r="T13" i="2"/>
  <c r="T14" i="2"/>
  <c r="T15" i="2"/>
  <c r="T16" i="2"/>
  <c r="T17" i="2"/>
  <c r="T18" i="2"/>
  <c r="T19" i="2"/>
  <c r="T20" i="2"/>
  <c r="T21" i="2"/>
  <c r="T22" i="2"/>
  <c r="T23" i="2"/>
  <c r="T24" i="2"/>
  <c r="T25" i="2"/>
  <c r="T26" i="2"/>
  <c r="T27" i="2"/>
  <c r="T10" i="2"/>
  <c r="S11" i="2"/>
  <c r="S12" i="2"/>
  <c r="S13" i="2"/>
  <c r="S14" i="2"/>
  <c r="S15" i="2"/>
  <c r="S16" i="2"/>
  <c r="S17" i="2"/>
  <c r="S18" i="2"/>
  <c r="S19" i="2"/>
  <c r="S20" i="2"/>
  <c r="S21" i="2"/>
  <c r="S22" i="2"/>
  <c r="S23" i="2"/>
  <c r="S24" i="2"/>
  <c r="S25" i="2"/>
  <c r="S26" i="2"/>
  <c r="S27" i="2"/>
  <c r="S10" i="2"/>
  <c r="R27" i="2"/>
  <c r="R11" i="2"/>
  <c r="R13" i="2"/>
  <c r="R14" i="2"/>
  <c r="R15" i="2"/>
  <c r="R16" i="2"/>
  <c r="R17" i="2"/>
  <c r="R18" i="2"/>
  <c r="R19" i="2"/>
  <c r="R20" i="2"/>
  <c r="R21" i="2"/>
  <c r="R22" i="2"/>
  <c r="R23" i="2"/>
  <c r="R24" i="2"/>
  <c r="R25" i="2"/>
  <c r="R26" i="2"/>
  <c r="R10" i="2"/>
  <c r="D12" i="38"/>
  <c r="BL10" i="2" l="1"/>
  <c r="BL14" i="2"/>
  <c r="BL18" i="2"/>
  <c r="BL22" i="2"/>
  <c r="BL26" i="2"/>
  <c r="CJ25" i="2"/>
  <c r="AN27" i="2"/>
  <c r="AV10" i="2"/>
  <c r="AV14" i="2"/>
  <c r="BD23" i="2"/>
  <c r="CB10" i="2"/>
  <c r="AF11" i="2"/>
  <c r="AF19" i="2"/>
  <c r="AF20" i="2"/>
  <c r="AF24" i="2"/>
  <c r="AF27" i="2"/>
  <c r="AN10" i="2"/>
  <c r="AN13" i="2"/>
  <c r="AN14" i="2"/>
  <c r="AN18" i="2"/>
  <c r="AN21" i="2"/>
  <c r="AN22" i="2"/>
  <c r="AN25" i="2"/>
  <c r="AN26" i="2"/>
  <c r="AV11" i="2"/>
  <c r="AV12" i="2"/>
  <c r="AV15" i="2"/>
  <c r="AV16" i="2"/>
  <c r="AV19" i="2"/>
  <c r="AV20" i="2"/>
  <c r="AV23" i="2"/>
  <c r="AV24" i="2"/>
  <c r="AV27" i="2"/>
  <c r="BD10" i="2"/>
  <c r="BD13" i="2"/>
  <c r="BD14" i="2"/>
  <c r="BD17" i="2"/>
  <c r="BD18" i="2"/>
  <c r="BD21" i="2"/>
  <c r="BD22" i="2"/>
  <c r="BD25" i="2"/>
  <c r="BD26" i="2"/>
  <c r="BL13" i="2"/>
  <c r="BL17" i="2"/>
  <c r="BL21" i="2"/>
  <c r="BL23" i="2"/>
  <c r="BL25" i="2"/>
  <c r="BL27" i="2"/>
  <c r="BT10" i="2"/>
  <c r="BT13" i="2"/>
  <c r="BT14" i="2"/>
  <c r="BT17" i="2"/>
  <c r="BT18" i="2"/>
  <c r="BT21" i="2"/>
  <c r="BT22" i="2"/>
  <c r="BT25" i="2"/>
  <c r="BT26" i="2"/>
  <c r="CB11" i="2"/>
  <c r="CB12" i="2"/>
  <c r="CB15" i="2"/>
  <c r="CB16" i="2"/>
  <c r="CB19" i="2"/>
  <c r="CB20" i="2"/>
  <c r="CB23" i="2"/>
  <c r="CB24" i="2"/>
  <c r="CB27" i="2"/>
  <c r="CJ10" i="2"/>
  <c r="CJ14" i="2"/>
  <c r="CJ18" i="2"/>
  <c r="CJ22" i="2"/>
  <c r="CJ26" i="2"/>
  <c r="CR11" i="2"/>
  <c r="CR12" i="2"/>
  <c r="CR15" i="2"/>
  <c r="CR16" i="2"/>
  <c r="CR19" i="2"/>
  <c r="CR20" i="2"/>
  <c r="CR23" i="2"/>
  <c r="CR24" i="2"/>
  <c r="CR27" i="2"/>
  <c r="AF12" i="2"/>
  <c r="AF15" i="2"/>
  <c r="AF16" i="2"/>
  <c r="AF23" i="2"/>
  <c r="AN17" i="2"/>
  <c r="BT24" i="2"/>
  <c r="AF9" i="2"/>
  <c r="AV9" i="2"/>
  <c r="CJ9" i="2"/>
  <c r="BL9" i="2"/>
  <c r="CB9" i="2"/>
  <c r="CR9" i="2"/>
  <c r="AN9" i="2"/>
  <c r="BD9" i="2"/>
  <c r="BT9" i="2"/>
  <c r="AN15" i="2"/>
  <c r="BD15" i="2"/>
  <c r="BT15" i="2"/>
  <c r="CJ15" i="2"/>
  <c r="X10" i="2"/>
  <c r="H98" i="37"/>
  <c r="G98" i="37"/>
  <c r="F98" i="37"/>
  <c r="H92" i="37"/>
  <c r="G92" i="37"/>
  <c r="F92" i="37"/>
  <c r="H86" i="37"/>
  <c r="G86" i="37"/>
  <c r="F86" i="37"/>
  <c r="H80" i="37"/>
  <c r="G80" i="37"/>
  <c r="F80" i="37"/>
  <c r="H74" i="37"/>
  <c r="G74" i="37"/>
  <c r="F74" i="37"/>
  <c r="H68" i="37"/>
  <c r="G68" i="37"/>
  <c r="F68" i="37"/>
  <c r="H62" i="37"/>
  <c r="G62" i="37"/>
  <c r="F62" i="37"/>
  <c r="H56" i="37"/>
  <c r="G56" i="37"/>
  <c r="F56" i="37"/>
  <c r="H50" i="37"/>
  <c r="G50" i="37"/>
  <c r="F50" i="37"/>
  <c r="H44" i="37"/>
  <c r="G44" i="37"/>
  <c r="C38" i="38" l="1"/>
  <c r="C30" i="38"/>
  <c r="C42" i="38" s="1"/>
  <c r="D14" i="38"/>
  <c r="D16" i="38" s="1"/>
  <c r="D18" i="38" l="1"/>
  <c r="D20" i="38" l="1"/>
  <c r="D22" i="38" s="1"/>
  <c r="C41" i="38" l="1"/>
  <c r="J49" i="37"/>
  <c r="J48" i="37"/>
  <c r="J47" i="37"/>
  <c r="J46" i="37"/>
  <c r="Q8" i="8"/>
  <c r="Q7" i="8"/>
  <c r="Q6" i="8"/>
  <c r="Q34" i="8"/>
  <c r="Q33" i="8"/>
  <c r="Q32" i="8"/>
  <c r="Q31" i="8"/>
  <c r="Q30" i="8"/>
  <c r="Q29" i="8"/>
  <c r="Q28" i="8"/>
  <c r="Q27" i="8"/>
  <c r="Q26" i="8"/>
  <c r="Q25" i="8"/>
  <c r="Q24" i="8"/>
  <c r="Q23" i="8"/>
  <c r="Q22" i="8"/>
  <c r="Q21" i="8"/>
  <c r="Q20" i="8"/>
  <c r="Q19" i="8"/>
  <c r="Q18" i="8"/>
  <c r="Q17" i="8"/>
  <c r="Q16" i="8"/>
  <c r="Q15" i="8"/>
  <c r="Q14" i="8"/>
  <c r="Q13" i="8"/>
  <c r="Q12" i="8"/>
  <c r="Q11" i="8"/>
  <c r="Q10" i="8"/>
  <c r="Q9" i="8"/>
  <c r="F21" i="35"/>
  <c r="F20" i="35"/>
  <c r="F19" i="35"/>
  <c r="F18" i="35"/>
  <c r="F17" i="35"/>
  <c r="F16" i="35"/>
  <c r="F15" i="35"/>
  <c r="F14" i="35"/>
  <c r="F13" i="35"/>
  <c r="F12" i="35"/>
  <c r="F11" i="35"/>
  <c r="F10" i="35"/>
  <c r="F9" i="35"/>
  <c r="AA21" i="35"/>
  <c r="Y21" i="35"/>
  <c r="W21" i="35"/>
  <c r="U21" i="35"/>
  <c r="S21" i="35"/>
  <c r="AA20" i="35"/>
  <c r="Y20" i="35"/>
  <c r="W20" i="35"/>
  <c r="U20" i="35"/>
  <c r="S20" i="35"/>
  <c r="AA19" i="35"/>
  <c r="Y19" i="35"/>
  <c r="W19" i="35"/>
  <c r="U19" i="35"/>
  <c r="S19" i="35"/>
  <c r="AA18" i="35"/>
  <c r="Y18" i="35"/>
  <c r="W18" i="35"/>
  <c r="U18" i="35"/>
  <c r="S18" i="35"/>
  <c r="AA17" i="35"/>
  <c r="Y17" i="35"/>
  <c r="W17" i="35"/>
  <c r="U17" i="35"/>
  <c r="S17" i="35"/>
  <c r="AA16" i="35"/>
  <c r="Y16" i="35"/>
  <c r="W16" i="35"/>
  <c r="U16" i="35"/>
  <c r="S16" i="35"/>
  <c r="AA15" i="35"/>
  <c r="Y15" i="35"/>
  <c r="W15" i="35"/>
  <c r="U15" i="35"/>
  <c r="S15" i="35"/>
  <c r="AA14" i="35"/>
  <c r="Y14" i="35"/>
  <c r="W14" i="35"/>
  <c r="U14" i="35"/>
  <c r="S14" i="35"/>
  <c r="AA13" i="35"/>
  <c r="Y13" i="35"/>
  <c r="W13" i="35"/>
  <c r="U13" i="35"/>
  <c r="S13" i="35"/>
  <c r="AA12" i="35"/>
  <c r="Y12" i="35"/>
  <c r="W12" i="35"/>
  <c r="U12" i="35"/>
  <c r="S12" i="35"/>
  <c r="AA11" i="35"/>
  <c r="Y11" i="35"/>
  <c r="W11" i="35"/>
  <c r="U11" i="35"/>
  <c r="S11" i="35"/>
  <c r="AA10" i="35"/>
  <c r="Y10" i="35"/>
  <c r="W10" i="35"/>
  <c r="U10" i="35"/>
  <c r="S10" i="35"/>
  <c r="AA9" i="35"/>
  <c r="AA22" i="35" s="1"/>
  <c r="Y9" i="35"/>
  <c r="W9" i="35"/>
  <c r="W22" i="35" s="1"/>
  <c r="U9" i="35"/>
  <c r="S9" i="35"/>
  <c r="S22" i="35" s="1"/>
  <c r="H25" i="24"/>
  <c r="H24" i="24"/>
  <c r="H23" i="24"/>
  <c r="H22" i="24"/>
  <c r="H21" i="24"/>
  <c r="H20" i="24"/>
  <c r="H19" i="24"/>
  <c r="H18" i="24"/>
  <c r="H17" i="24"/>
  <c r="H16" i="24"/>
  <c r="H15" i="24"/>
  <c r="H14" i="24"/>
  <c r="H13" i="24"/>
  <c r="H12" i="24"/>
  <c r="H11" i="24"/>
  <c r="H10" i="24"/>
  <c r="H9" i="24"/>
  <c r="H8" i="24"/>
  <c r="H7" i="24"/>
  <c r="O27" i="2"/>
  <c r="O26" i="2"/>
  <c r="O25" i="2"/>
  <c r="O24" i="2"/>
  <c r="O23" i="2"/>
  <c r="O22" i="2"/>
  <c r="O21" i="2"/>
  <c r="O20" i="2"/>
  <c r="O19" i="2"/>
  <c r="O18" i="2"/>
  <c r="O17" i="2"/>
  <c r="O16" i="2"/>
  <c r="O15" i="2"/>
  <c r="O14" i="2"/>
  <c r="O13" i="2"/>
  <c r="O11" i="2"/>
  <c r="O10" i="2"/>
  <c r="U22" i="35" l="1"/>
  <c r="Y22" i="35"/>
  <c r="J50" i="37"/>
  <c r="H192" i="37"/>
  <c r="G192" i="37"/>
  <c r="F192" i="37"/>
  <c r="J191" i="37"/>
  <c r="J190" i="37"/>
  <c r="J189" i="37"/>
  <c r="J188" i="37"/>
  <c r="J187" i="37"/>
  <c r="J186" i="37"/>
  <c r="J185" i="37"/>
  <c r="J184" i="37"/>
  <c r="J183" i="37"/>
  <c r="J192" i="37" l="1"/>
  <c r="Q21" i="35"/>
  <c r="Q20" i="35"/>
  <c r="Q19" i="35"/>
  <c r="Q18" i="35"/>
  <c r="Q17" i="35"/>
  <c r="Q16" i="35"/>
  <c r="Q15" i="35"/>
  <c r="Q14" i="35"/>
  <c r="Q13" i="35"/>
  <c r="Q12" i="35"/>
  <c r="Q11" i="35"/>
  <c r="Q10" i="35"/>
  <c r="Q9" i="35"/>
  <c r="Q22" i="35" s="1"/>
  <c r="AC25" i="24"/>
  <c r="AC24" i="24"/>
  <c r="AC23" i="24"/>
  <c r="AC22" i="24"/>
  <c r="AC21" i="24"/>
  <c r="AC20" i="24"/>
  <c r="AC19" i="24"/>
  <c r="AC18" i="24"/>
  <c r="AC17" i="24"/>
  <c r="AC16" i="24"/>
  <c r="AC15" i="24"/>
  <c r="AC14" i="24"/>
  <c r="AC13" i="24"/>
  <c r="AC12" i="24"/>
  <c r="AC11" i="24"/>
  <c r="AC10" i="24"/>
  <c r="AC9" i="24"/>
  <c r="AC8" i="24"/>
  <c r="AC7" i="24"/>
  <c r="AA25" i="24"/>
  <c r="AA24" i="24"/>
  <c r="AA23" i="24"/>
  <c r="AA22" i="24"/>
  <c r="AA21" i="24"/>
  <c r="AA20" i="24"/>
  <c r="AA19" i="24"/>
  <c r="AA18" i="24"/>
  <c r="AA17" i="24"/>
  <c r="AA16" i="24"/>
  <c r="AA15" i="24"/>
  <c r="AA14" i="24"/>
  <c r="AA13" i="24"/>
  <c r="AA12" i="24"/>
  <c r="AA11" i="24"/>
  <c r="AA10" i="24"/>
  <c r="AA9" i="24"/>
  <c r="AA8" i="24"/>
  <c r="AA7" i="24"/>
  <c r="Y25" i="24"/>
  <c r="Y24" i="24"/>
  <c r="Y23" i="24"/>
  <c r="Y22" i="24"/>
  <c r="Y21" i="24"/>
  <c r="Y20" i="24"/>
  <c r="Y19" i="24"/>
  <c r="Y18" i="24"/>
  <c r="Y17" i="24"/>
  <c r="Y16" i="24"/>
  <c r="Y15" i="24"/>
  <c r="Y14" i="24"/>
  <c r="Y13" i="24"/>
  <c r="Y12" i="24"/>
  <c r="Y11" i="24"/>
  <c r="Y10" i="24"/>
  <c r="Y9" i="24"/>
  <c r="Y8" i="24"/>
  <c r="Y7" i="24"/>
  <c r="W25" i="24"/>
  <c r="W24" i="24"/>
  <c r="W23" i="24"/>
  <c r="W22" i="24"/>
  <c r="W21" i="24"/>
  <c r="W20" i="24"/>
  <c r="W19" i="24"/>
  <c r="W18" i="24"/>
  <c r="W17" i="24"/>
  <c r="W16" i="24"/>
  <c r="W15" i="24"/>
  <c r="W14" i="24"/>
  <c r="W13" i="24"/>
  <c r="W12" i="24"/>
  <c r="W11" i="24"/>
  <c r="W10" i="24"/>
  <c r="W9" i="24"/>
  <c r="W8" i="24"/>
  <c r="W7" i="24"/>
  <c r="U25" i="24"/>
  <c r="U24" i="24"/>
  <c r="U23" i="24"/>
  <c r="U22" i="24"/>
  <c r="U21" i="24"/>
  <c r="U20" i="24"/>
  <c r="U19" i="24"/>
  <c r="U18" i="24"/>
  <c r="U17" i="24"/>
  <c r="U16" i="24"/>
  <c r="U15" i="24"/>
  <c r="U14" i="24"/>
  <c r="U13" i="24"/>
  <c r="U12" i="24"/>
  <c r="U11" i="24"/>
  <c r="U10" i="24"/>
  <c r="U9" i="24"/>
  <c r="U8" i="24"/>
  <c r="U7" i="24"/>
  <c r="S25" i="24"/>
  <c r="S24" i="24"/>
  <c r="S23" i="24"/>
  <c r="S22" i="24"/>
  <c r="S21" i="24"/>
  <c r="S20" i="24"/>
  <c r="S19" i="24"/>
  <c r="S18" i="24"/>
  <c r="S17" i="24"/>
  <c r="S16" i="24"/>
  <c r="S15" i="24"/>
  <c r="S14" i="24"/>
  <c r="S13" i="24"/>
  <c r="S12" i="24"/>
  <c r="S11" i="24"/>
  <c r="S10" i="24"/>
  <c r="S9" i="24"/>
  <c r="S8" i="24"/>
  <c r="S7" i="24"/>
  <c r="G34" i="37" l="1"/>
  <c r="G33" i="37"/>
  <c r="G32" i="37"/>
  <c r="G31" i="37"/>
  <c r="G30" i="37"/>
  <c r="G29" i="37"/>
  <c r="G28" i="37"/>
  <c r="G27" i="37"/>
  <c r="G26" i="37"/>
  <c r="F34" i="37"/>
  <c r="F33" i="37"/>
  <c r="F32" i="37"/>
  <c r="F31" i="37"/>
  <c r="F30" i="37"/>
  <c r="F29" i="37"/>
  <c r="F28" i="37"/>
  <c r="F27" i="37"/>
  <c r="F26" i="37"/>
  <c r="J85" i="37"/>
  <c r="J84" i="37"/>
  <c r="J83" i="37"/>
  <c r="J82" i="37"/>
  <c r="J79" i="37"/>
  <c r="J78" i="37"/>
  <c r="J77" i="37"/>
  <c r="J76" i="37"/>
  <c r="J73" i="37"/>
  <c r="J72" i="37"/>
  <c r="J71" i="37"/>
  <c r="J70" i="37"/>
  <c r="J67" i="37"/>
  <c r="J66" i="37"/>
  <c r="J65" i="37"/>
  <c r="J64" i="37"/>
  <c r="J97" i="37"/>
  <c r="J96" i="37"/>
  <c r="J95" i="37"/>
  <c r="J94" i="37"/>
  <c r="J91" i="37"/>
  <c r="J90" i="37"/>
  <c r="J89" i="37"/>
  <c r="J88" i="37"/>
  <c r="J61" i="37"/>
  <c r="J60" i="37"/>
  <c r="J59" i="37"/>
  <c r="J58" i="37"/>
  <c r="J92" i="37" l="1"/>
  <c r="J98" i="37"/>
  <c r="J74" i="37"/>
  <c r="J80" i="37"/>
  <c r="J86" i="37"/>
  <c r="J62" i="37"/>
  <c r="J68" i="37"/>
  <c r="F44" i="37"/>
  <c r="J55" i="37"/>
  <c r="J54" i="37"/>
  <c r="J53" i="37"/>
  <c r="J52" i="37"/>
  <c r="J56" i="37" s="1"/>
  <c r="J43" i="37"/>
  <c r="J42" i="37"/>
  <c r="J178" i="37" l="1"/>
  <c r="J169" i="37"/>
  <c r="J159" i="37"/>
  <c r="J149" i="37"/>
  <c r="J139" i="37"/>
  <c r="J129" i="37"/>
  <c r="J120" i="37"/>
  <c r="J110" i="37"/>
  <c r="J109" i="37"/>
  <c r="J108" i="37"/>
  <c r="D13" i="37"/>
  <c r="J33" i="37"/>
  <c r="X13" i="2"/>
  <c r="P13" i="2" s="1"/>
  <c r="X12" i="2"/>
  <c r="P12" i="2" s="1"/>
  <c r="X11" i="2"/>
  <c r="P11" i="2" s="1"/>
  <c r="M11" i="2"/>
  <c r="P10" i="2"/>
  <c r="M10" i="2"/>
  <c r="G207" i="37" l="1"/>
  <c r="F207" i="37"/>
  <c r="H182" i="37"/>
  <c r="G182" i="37"/>
  <c r="F182" i="37"/>
  <c r="J181" i="37"/>
  <c r="J180" i="37"/>
  <c r="J179" i="37"/>
  <c r="J177" i="37"/>
  <c r="J176" i="37"/>
  <c r="J175" i="37"/>
  <c r="J174" i="37"/>
  <c r="J173" i="37"/>
  <c r="H172" i="37"/>
  <c r="G172" i="37"/>
  <c r="F172" i="37"/>
  <c r="J171" i="37"/>
  <c r="J170" i="37"/>
  <c r="J168" i="37"/>
  <c r="J167" i="37"/>
  <c r="J166" i="37"/>
  <c r="J165" i="37"/>
  <c r="J164" i="37"/>
  <c r="J163" i="37"/>
  <c r="J172" i="37" s="1"/>
  <c r="H162" i="37"/>
  <c r="G162" i="37"/>
  <c r="F162" i="37"/>
  <c r="J161" i="37"/>
  <c r="J160" i="37"/>
  <c r="J158" i="37"/>
  <c r="J157" i="37"/>
  <c r="J156" i="37"/>
  <c r="J155" i="37"/>
  <c r="J154" i="37"/>
  <c r="J153" i="37"/>
  <c r="H152" i="37"/>
  <c r="G152" i="37"/>
  <c r="F152" i="37"/>
  <c r="J151" i="37"/>
  <c r="J150" i="37"/>
  <c r="J148" i="37"/>
  <c r="J147" i="37"/>
  <c r="J146" i="37"/>
  <c r="J145" i="37"/>
  <c r="J144" i="37"/>
  <c r="J143" i="37"/>
  <c r="H142" i="37"/>
  <c r="G142" i="37"/>
  <c r="F142" i="37"/>
  <c r="J141" i="37"/>
  <c r="J140" i="37"/>
  <c r="J138" i="37"/>
  <c r="J137" i="37"/>
  <c r="J136" i="37"/>
  <c r="J135" i="37"/>
  <c r="J134" i="37"/>
  <c r="J133" i="37"/>
  <c r="H132" i="37"/>
  <c r="G132" i="37"/>
  <c r="F132" i="37"/>
  <c r="J131" i="37"/>
  <c r="J130" i="37"/>
  <c r="J128" i="37"/>
  <c r="J127" i="37"/>
  <c r="J126" i="37"/>
  <c r="J125" i="37"/>
  <c r="J124" i="37"/>
  <c r="J123" i="37"/>
  <c r="J132" i="37" s="1"/>
  <c r="H122" i="37"/>
  <c r="G122" i="37"/>
  <c r="F122" i="37"/>
  <c r="J121" i="37"/>
  <c r="J119" i="37"/>
  <c r="J118" i="37"/>
  <c r="J117" i="37"/>
  <c r="J116" i="37"/>
  <c r="J115" i="37"/>
  <c r="J114" i="37"/>
  <c r="J113" i="37"/>
  <c r="H112" i="37"/>
  <c r="G112" i="37"/>
  <c r="F112" i="37"/>
  <c r="J111" i="37"/>
  <c r="J107" i="37"/>
  <c r="J106" i="37"/>
  <c r="J105" i="37"/>
  <c r="J104" i="37"/>
  <c r="J103" i="37"/>
  <c r="J112" i="37" s="1"/>
  <c r="J41" i="37"/>
  <c r="J40" i="37"/>
  <c r="J44" i="37" s="1"/>
  <c r="H35" i="37"/>
  <c r="J34" i="37"/>
  <c r="J32" i="37"/>
  <c r="J31" i="37"/>
  <c r="J30" i="37"/>
  <c r="J29" i="37"/>
  <c r="J28" i="37"/>
  <c r="J27" i="37"/>
  <c r="J26" i="37"/>
  <c r="J162" i="37" l="1"/>
  <c r="J152" i="37"/>
  <c r="J35" i="37"/>
  <c r="J122" i="37"/>
  <c r="J142" i="37"/>
  <c r="J182" i="37"/>
  <c r="G35" i="37"/>
  <c r="F35" i="37"/>
  <c r="Q17" i="24" l="1"/>
  <c r="O17" i="24"/>
  <c r="M17" i="24"/>
  <c r="K17" i="24"/>
  <c r="I17" i="24" s="1"/>
  <c r="Q16" i="24"/>
  <c r="O16" i="24"/>
  <c r="M16" i="24"/>
  <c r="K16" i="24"/>
  <c r="I16" i="24" s="1"/>
  <c r="Q15" i="24"/>
  <c r="O15" i="24"/>
  <c r="M15" i="24"/>
  <c r="K15" i="24"/>
  <c r="I15" i="24" s="1"/>
  <c r="Q14" i="24"/>
  <c r="O14" i="24"/>
  <c r="M14" i="24"/>
  <c r="K14" i="24"/>
  <c r="I14" i="24" s="1"/>
  <c r="Q13" i="24"/>
  <c r="O13" i="24"/>
  <c r="M13" i="24"/>
  <c r="K13" i="24"/>
  <c r="I13" i="24" s="1"/>
  <c r="Q12" i="24"/>
  <c r="O12" i="24"/>
  <c r="M12" i="24"/>
  <c r="K12" i="24"/>
  <c r="I12" i="24" s="1"/>
  <c r="H74" i="22"/>
  <c r="J74" i="22" s="1"/>
  <c r="H73" i="22"/>
  <c r="J73" i="22" s="1"/>
  <c r="H72" i="22"/>
  <c r="J72" i="22" s="1"/>
  <c r="H71" i="22"/>
  <c r="J71" i="22" s="1"/>
  <c r="H70" i="22"/>
  <c r="J70" i="22" s="1"/>
  <c r="H69" i="22"/>
  <c r="J69" i="22" s="1"/>
  <c r="H68" i="22"/>
  <c r="J68" i="22" s="1"/>
  <c r="H67" i="22"/>
  <c r="J67" i="22" s="1"/>
  <c r="H66" i="22"/>
  <c r="J66" i="22" s="1"/>
  <c r="H65" i="22"/>
  <c r="J65" i="22" s="1"/>
  <c r="H64" i="22"/>
  <c r="J64" i="22" s="1"/>
  <c r="H63" i="22"/>
  <c r="J63" i="22" s="1"/>
  <c r="J75" i="22" s="1"/>
  <c r="K75" i="22" s="1"/>
  <c r="H60" i="22"/>
  <c r="J60" i="22" s="1"/>
  <c r="H59" i="22"/>
  <c r="J59" i="22" s="1"/>
  <c r="H58" i="22"/>
  <c r="J58" i="22" s="1"/>
  <c r="H57" i="22"/>
  <c r="J57" i="22" s="1"/>
  <c r="H56" i="22"/>
  <c r="J56" i="22" s="1"/>
  <c r="H55" i="22"/>
  <c r="J55" i="22" s="1"/>
  <c r="H54" i="22"/>
  <c r="J54" i="22" s="1"/>
  <c r="H53" i="22"/>
  <c r="J53" i="22" s="1"/>
  <c r="H52" i="22"/>
  <c r="J52" i="22" s="1"/>
  <c r="H51" i="22"/>
  <c r="J51" i="22" s="1"/>
  <c r="H50" i="22"/>
  <c r="J50" i="22" s="1"/>
  <c r="H49" i="22"/>
  <c r="J49" i="22" s="1"/>
  <c r="J61" i="22" s="1"/>
  <c r="K61" i="22" s="1"/>
  <c r="X20" i="2"/>
  <c r="P20" i="2" s="1"/>
  <c r="M20" i="2"/>
  <c r="X19" i="2"/>
  <c r="P19" i="2" s="1"/>
  <c r="M19" i="2"/>
  <c r="X18" i="2"/>
  <c r="P18" i="2" s="1"/>
  <c r="M18" i="2"/>
  <c r="X17" i="2"/>
  <c r="P17" i="2" s="1"/>
  <c r="M17" i="2"/>
  <c r="X16" i="2"/>
  <c r="P16" i="2" s="1"/>
  <c r="M16" i="2"/>
  <c r="X15" i="2"/>
  <c r="P15" i="2" s="1"/>
  <c r="M15" i="2"/>
  <c r="O21" i="35" l="1"/>
  <c r="M21" i="35"/>
  <c r="K21" i="35"/>
  <c r="I21" i="35"/>
  <c r="G21" i="35" s="1"/>
  <c r="O20" i="35"/>
  <c r="M20" i="35"/>
  <c r="K20" i="35"/>
  <c r="I20" i="35"/>
  <c r="G20" i="35" s="1"/>
  <c r="O19" i="35"/>
  <c r="M19" i="35"/>
  <c r="K19" i="35"/>
  <c r="I19" i="35"/>
  <c r="G19" i="35" s="1"/>
  <c r="O18" i="35"/>
  <c r="M18" i="35"/>
  <c r="K18" i="35"/>
  <c r="I18" i="35"/>
  <c r="G18" i="35" s="1"/>
  <c r="O17" i="35"/>
  <c r="M17" i="35"/>
  <c r="K17" i="35"/>
  <c r="I17" i="35"/>
  <c r="G17" i="35" s="1"/>
  <c r="O16" i="35"/>
  <c r="M16" i="35"/>
  <c r="K16" i="35"/>
  <c r="I16" i="35"/>
  <c r="G16" i="35" s="1"/>
  <c r="O15" i="35"/>
  <c r="M15" i="35"/>
  <c r="K15" i="35"/>
  <c r="I15" i="35"/>
  <c r="G15" i="35" s="1"/>
  <c r="O14" i="35"/>
  <c r="M14" i="35"/>
  <c r="K14" i="35"/>
  <c r="I14" i="35"/>
  <c r="G14" i="35" s="1"/>
  <c r="O13" i="35"/>
  <c r="M13" i="35"/>
  <c r="K13" i="35"/>
  <c r="I13" i="35"/>
  <c r="G13" i="35" s="1"/>
  <c r="O12" i="35"/>
  <c r="M12" i="35"/>
  <c r="K12" i="35"/>
  <c r="I12" i="35"/>
  <c r="G12" i="35" s="1"/>
  <c r="O11" i="35"/>
  <c r="M11" i="35"/>
  <c r="K11" i="35"/>
  <c r="I11" i="35"/>
  <c r="G11" i="35" s="1"/>
  <c r="O10" i="35"/>
  <c r="M10" i="35"/>
  <c r="K10" i="35"/>
  <c r="I10" i="35"/>
  <c r="G10" i="35" s="1"/>
  <c r="O9" i="35"/>
  <c r="O22" i="35" s="1"/>
  <c r="M9" i="35"/>
  <c r="M22" i="35" s="1"/>
  <c r="K9" i="35"/>
  <c r="K22" i="35" s="1"/>
  <c r="I9" i="35"/>
  <c r="Q8" i="24"/>
  <c r="Q9" i="24"/>
  <c r="Q10" i="24"/>
  <c r="Q11" i="24"/>
  <c r="Q18" i="24"/>
  <c r="Q19" i="24"/>
  <c r="Q20" i="24"/>
  <c r="Q21" i="24"/>
  <c r="Q22" i="24"/>
  <c r="Q23" i="24"/>
  <c r="Q24" i="24"/>
  <c r="Q25" i="24"/>
  <c r="O8" i="24"/>
  <c r="O9" i="24"/>
  <c r="O10" i="24"/>
  <c r="O11" i="24"/>
  <c r="O18" i="24"/>
  <c r="O19" i="24"/>
  <c r="O20" i="24"/>
  <c r="O21" i="24"/>
  <c r="O22" i="24"/>
  <c r="O23" i="24"/>
  <c r="O24" i="24"/>
  <c r="O25" i="24"/>
  <c r="M8" i="24"/>
  <c r="M9" i="24"/>
  <c r="M10" i="24"/>
  <c r="M11" i="24"/>
  <c r="M18" i="24"/>
  <c r="M19" i="24"/>
  <c r="M20" i="24"/>
  <c r="M21" i="24"/>
  <c r="M22" i="24"/>
  <c r="M23" i="24"/>
  <c r="M24" i="24"/>
  <c r="M25" i="24"/>
  <c r="K8" i="24"/>
  <c r="I8" i="24" s="1"/>
  <c r="K9" i="24"/>
  <c r="I9" i="24" s="1"/>
  <c r="K10" i="24"/>
  <c r="I10" i="24" s="1"/>
  <c r="K11" i="24"/>
  <c r="I11" i="24" s="1"/>
  <c r="K18" i="24"/>
  <c r="I18" i="24" s="1"/>
  <c r="K19" i="24"/>
  <c r="I19" i="24" s="1"/>
  <c r="K20" i="24"/>
  <c r="I20" i="24" s="1"/>
  <c r="K21" i="24"/>
  <c r="I21" i="24" s="1"/>
  <c r="K22" i="24"/>
  <c r="I22" i="24" s="1"/>
  <c r="K23" i="24"/>
  <c r="I23" i="24" s="1"/>
  <c r="K24" i="24"/>
  <c r="I24" i="24" s="1"/>
  <c r="K25" i="24"/>
  <c r="I25" i="24" s="1"/>
  <c r="Q7" i="24"/>
  <c r="O7" i="24"/>
  <c r="M7" i="24"/>
  <c r="K7" i="24"/>
  <c r="I7" i="24" s="1"/>
  <c r="X27" i="2"/>
  <c r="P27" i="2" s="1"/>
  <c r="M27" i="2"/>
  <c r="M14" i="2"/>
  <c r="M21" i="2"/>
  <c r="M22" i="2"/>
  <c r="M23" i="2"/>
  <c r="M24" i="2"/>
  <c r="M25" i="2"/>
  <c r="M26" i="2"/>
  <c r="H7" i="22"/>
  <c r="J7" i="22"/>
  <c r="H8" i="22"/>
  <c r="J8" i="22" s="1"/>
  <c r="H9" i="22"/>
  <c r="J9" i="22" s="1"/>
  <c r="H10" i="22"/>
  <c r="J10" i="22"/>
  <c r="H11" i="22"/>
  <c r="J11" i="22" s="1"/>
  <c r="H12" i="22"/>
  <c r="J12" i="22"/>
  <c r="H13" i="22"/>
  <c r="J13" i="22" s="1"/>
  <c r="H14" i="22"/>
  <c r="J14" i="22"/>
  <c r="H15" i="22"/>
  <c r="J15" i="22" s="1"/>
  <c r="H16" i="22"/>
  <c r="J16" i="22"/>
  <c r="H17" i="22"/>
  <c r="J17" i="22" s="1"/>
  <c r="H46" i="22"/>
  <c r="J46" i="22"/>
  <c r="H45" i="22"/>
  <c r="H44" i="22"/>
  <c r="H43" i="22"/>
  <c r="J43" i="22"/>
  <c r="H42" i="22"/>
  <c r="J42" i="22" s="1"/>
  <c r="H41" i="22"/>
  <c r="J41" i="22"/>
  <c r="H40" i="22"/>
  <c r="J40" i="22" s="1"/>
  <c r="H39" i="22"/>
  <c r="J39" i="22"/>
  <c r="H38" i="22"/>
  <c r="J38" i="22" s="1"/>
  <c r="H37" i="22"/>
  <c r="J37" i="22"/>
  <c r="H36" i="22"/>
  <c r="H35" i="22"/>
  <c r="J35" i="22"/>
  <c r="H32" i="22"/>
  <c r="J32" i="22" s="1"/>
  <c r="H31" i="22"/>
  <c r="J31" i="22"/>
  <c r="H30" i="22"/>
  <c r="J30" i="22" s="1"/>
  <c r="H29" i="22"/>
  <c r="J29" i="22"/>
  <c r="H28" i="22"/>
  <c r="J28" i="22" s="1"/>
  <c r="H27" i="22"/>
  <c r="J27" i="22"/>
  <c r="H26" i="22"/>
  <c r="J26" i="22" s="1"/>
  <c r="H25" i="22"/>
  <c r="J25" i="22"/>
  <c r="H24" i="22"/>
  <c r="J24" i="22" s="1"/>
  <c r="H23" i="22"/>
  <c r="J23" i="22"/>
  <c r="H22" i="22"/>
  <c r="J22" i="22" s="1"/>
  <c r="H21" i="22"/>
  <c r="J21" i="22"/>
  <c r="H18" i="22"/>
  <c r="J18" i="22" s="1"/>
  <c r="J45" i="22"/>
  <c r="J44" i="22"/>
  <c r="J36" i="22"/>
  <c r="X14" i="2"/>
  <c r="P14" i="2" s="1"/>
  <c r="X21" i="2"/>
  <c r="P21" i="2" s="1"/>
  <c r="X22" i="2"/>
  <c r="P22" i="2" s="1"/>
  <c r="X23" i="2"/>
  <c r="P23" i="2" s="1"/>
  <c r="X24" i="2"/>
  <c r="P24" i="2" s="1"/>
  <c r="X25" i="2"/>
  <c r="P25" i="2" s="1"/>
  <c r="X26" i="2"/>
  <c r="P26" i="2" s="1"/>
  <c r="X9" i="2"/>
  <c r="P9" i="2" s="1"/>
  <c r="G9" i="35" l="1"/>
  <c r="G22" i="35" s="1"/>
  <c r="I22" i="35"/>
  <c r="J47" i="22"/>
  <c r="K47" i="22" s="1"/>
  <c r="J33" i="22"/>
  <c r="K33" i="22" s="1"/>
  <c r="J19" i="22"/>
  <c r="K19" i="22" s="1"/>
</calcChain>
</file>

<file path=xl/sharedStrings.xml><?xml version="1.0" encoding="utf-8"?>
<sst xmlns="http://schemas.openxmlformats.org/spreadsheetml/2006/main" count="649" uniqueCount="202">
  <si>
    <t>N.º de ordem</t>
  </si>
  <si>
    <t>Função</t>
  </si>
  <si>
    <t>Observações</t>
  </si>
  <si>
    <t>Tipo</t>
  </si>
  <si>
    <t>Data</t>
  </si>
  <si>
    <t>Fornecedor</t>
  </si>
  <si>
    <t>Documento de Quitação da Despesa</t>
  </si>
  <si>
    <t>Designação</t>
  </si>
  <si>
    <t>Nº</t>
  </si>
  <si>
    <t>Descrição da despesa</t>
  </si>
  <si>
    <t>Nº Horas</t>
  </si>
  <si>
    <t>Rubrica</t>
  </si>
  <si>
    <t>Despesa Imputada</t>
  </si>
  <si>
    <t>Total Imputado</t>
  </si>
  <si>
    <t>Promotor/Parceiro</t>
  </si>
  <si>
    <t>Promotor</t>
  </si>
  <si>
    <t>Colaborador em exclusividade
(S/N)</t>
  </si>
  <si>
    <t>Código do Projeto</t>
  </si>
  <si>
    <t>Data do Relatório</t>
  </si>
  <si>
    <t>Data de início</t>
  </si>
  <si>
    <t>Data de Fim</t>
  </si>
  <si>
    <t>RELATÓRIO DE EXECUÇÃO FINANCEIRA</t>
  </si>
  <si>
    <t>Relatório N.º</t>
  </si>
  <si>
    <t>Valor imputado à Actividade</t>
  </si>
  <si>
    <t>Identificação do Colaborador</t>
  </si>
  <si>
    <t>Seguro de Acidentes de Trabalho_€</t>
  </si>
  <si>
    <t xml:space="preserve">Total_€ </t>
  </si>
  <si>
    <t>Janeiro</t>
  </si>
  <si>
    <t>Fevereiro</t>
  </si>
  <si>
    <t>Março</t>
  </si>
  <si>
    <t>Abril</t>
  </si>
  <si>
    <t>Maio</t>
  </si>
  <si>
    <t>Junho</t>
  </si>
  <si>
    <t>Julho</t>
  </si>
  <si>
    <t>Agosto</t>
  </si>
  <si>
    <t>Setembro</t>
  </si>
  <si>
    <t>Outubro</t>
  </si>
  <si>
    <t>Novembro</t>
  </si>
  <si>
    <t>Dezembro</t>
  </si>
  <si>
    <t>Ajuste direto em função de critério material</t>
  </si>
  <si>
    <t>Concurso público com publicidade internacional</t>
  </si>
  <si>
    <t>Concurso público sem publicidade internacional</t>
  </si>
  <si>
    <t>Concurso público urgente</t>
  </si>
  <si>
    <t>Concurso limitado por prévia qualificação com publicidade internacional</t>
  </si>
  <si>
    <t>Concurso limitado por prévia qualificação sem publicidade internacional</t>
  </si>
  <si>
    <t>Procedimento de negociação</t>
  </si>
  <si>
    <t>Diálogo concorrencial</t>
  </si>
  <si>
    <t>Parceria para a inovação</t>
  </si>
  <si>
    <t>Encargos Ent. Patronal SS/CGA_€
(taxa 23,75%)</t>
  </si>
  <si>
    <t>Total Horas Imputadas ao Projeto</t>
  </si>
  <si>
    <t>Período do Relatório:</t>
  </si>
  <si>
    <t>…</t>
  </si>
  <si>
    <t>Reporte de despesas com Recursos Humanos por imputação de custos reais</t>
  </si>
  <si>
    <t>Cálculo do valor hora para imputação de custos reais</t>
  </si>
  <si>
    <t>Total_€</t>
  </si>
  <si>
    <t>Sub. Férias_€</t>
  </si>
  <si>
    <t>Subs. refeição_€</t>
  </si>
  <si>
    <t>Sub. 
Natal_€</t>
  </si>
  <si>
    <t>Outros abonos elegíveis_€</t>
  </si>
  <si>
    <t>Encargos Ent. Patronal SS/CGA_€</t>
  </si>
  <si>
    <t>Seguro de Acidentes Trabalho_€</t>
  </si>
  <si>
    <t>Vencimento + Abonos_€</t>
  </si>
  <si>
    <t>Subs. Férias_€</t>
  </si>
  <si>
    <t>Subs. Natal_€</t>
  </si>
  <si>
    <t>Seguro Ac. Trab._€</t>
  </si>
  <si>
    <t>Vencimento Base_€</t>
  </si>
  <si>
    <t>Subsídio Férias_€</t>
  </si>
  <si>
    <t>Subsídio Natal_€</t>
  </si>
  <si>
    <t>Subs. Refeição_€</t>
  </si>
  <si>
    <t>Outros abonos_€</t>
  </si>
  <si>
    <t>Reporte de despesas com Recursos Humanos por recurso à regra das 1720h</t>
  </si>
  <si>
    <t>Entidades</t>
  </si>
  <si>
    <t>Tipo Documento de Quitação</t>
  </si>
  <si>
    <t>Tipo de documento comprovativo da despesa</t>
  </si>
  <si>
    <t>Fatura</t>
  </si>
  <si>
    <t>Fatura-recibo</t>
  </si>
  <si>
    <t>Nota débito</t>
  </si>
  <si>
    <t>Nota crédito</t>
  </si>
  <si>
    <t>Outro</t>
  </si>
  <si>
    <t>Transferência bancária</t>
  </si>
  <si>
    <t>Cheque</t>
  </si>
  <si>
    <t>Extrato bancário</t>
  </si>
  <si>
    <t>Montante Total_€</t>
  </si>
  <si>
    <t>Total Montante Imputado ao Projeto_€</t>
  </si>
  <si>
    <t xml:space="preserve"> Identificação </t>
  </si>
  <si>
    <t>Valor Hora_€</t>
  </si>
  <si>
    <t>Cont. Ent. SS/CGA_€</t>
  </si>
  <si>
    <t>I - Identificação</t>
  </si>
  <si>
    <t>Instruções de Preenchimento</t>
  </si>
  <si>
    <t>Valor hora_€</t>
  </si>
  <si>
    <t>Total Imputado_€</t>
  </si>
  <si>
    <t>Montante Imputado à Actividade_€</t>
  </si>
  <si>
    <t>Sim</t>
  </si>
  <si>
    <t>Não</t>
  </si>
  <si>
    <t>Identificação do Voluntário</t>
  </si>
  <si>
    <t>Imputação de custos relativos a Trabalho Voluntário</t>
  </si>
  <si>
    <t>Tipo de Contratação Pública</t>
  </si>
  <si>
    <t>Contrato
(Refª SIMFEEE)</t>
  </si>
  <si>
    <t>NOTA PRÉVIA</t>
  </si>
  <si>
    <t>w</t>
  </si>
  <si>
    <t>Este formulário destina-se ao reporte das despesas incorridas no âmbito da iniciativa financiada;</t>
  </si>
  <si>
    <t>Independentemente da taxa de financiamento aprovada, deve ser sempre reportada a totalidade das despesas incorridas;</t>
  </si>
  <si>
    <t>CAMPOS</t>
  </si>
  <si>
    <t>INFORMAÇÃO A CONSTAR</t>
  </si>
  <si>
    <t xml:space="preserve">O Promotor deverá utilizar este template apenas no caso de ter optado pela imputação dos custos reais com RH. </t>
  </si>
  <si>
    <t>a) Recursos humanos</t>
  </si>
  <si>
    <t>c) Despesas de deslocação – Equipa do Projeto</t>
  </si>
  <si>
    <t>d) Aquisição de bens e serviços - Equipamento</t>
  </si>
  <si>
    <t>e) Aquisições de bens e serviços - Desenvolvimento das atividades do Projeto</t>
  </si>
  <si>
    <t>f) Aquisição de bens e serviços - Subcontratação de tarefas ou partes específicas das atividades do Projeto</t>
  </si>
  <si>
    <t>g) Despesas que resultem diretamente de obrigações impostas pelo contrato de financiamento do projeto</t>
  </si>
  <si>
    <t>h) Custos indiretos</t>
  </si>
  <si>
    <t>i) Outras despesas (não elegíveis)</t>
  </si>
  <si>
    <r>
      <t xml:space="preserve">Ajuste direto - regime </t>
    </r>
    <r>
      <rPr>
        <sz val="9"/>
        <color indexed="8"/>
        <rFont val="Segoe UI"/>
        <family val="2"/>
      </rPr>
      <t>geral (em função do valor do contrato)</t>
    </r>
  </si>
  <si>
    <r>
      <t xml:space="preserve">Consulta prévia </t>
    </r>
    <r>
      <rPr>
        <sz val="9"/>
        <color indexed="8"/>
        <rFont val="Segoe UI"/>
        <family val="2"/>
      </rPr>
      <t>(em função do valor do contrato)</t>
    </r>
  </si>
  <si>
    <r>
      <t xml:space="preserve">Consulta prévia (em função de critério material </t>
    </r>
    <r>
      <rPr>
        <sz val="9"/>
        <color indexed="8"/>
        <rFont val="Segoe UI"/>
        <family val="2"/>
      </rPr>
      <t>– artigo 27.º-A)</t>
    </r>
  </si>
  <si>
    <t>Promotor/ Parceiro</t>
  </si>
  <si>
    <t>NIF</t>
  </si>
  <si>
    <t>PROGRAMA CULTURA</t>
  </si>
  <si>
    <t>1 - Identificação do Projeto</t>
  </si>
  <si>
    <t>Promotor:</t>
  </si>
  <si>
    <t>NIF:</t>
  </si>
  <si>
    <t>Nome do Projeto:</t>
  </si>
  <si>
    <t>Relatório de Execução n.º</t>
  </si>
  <si>
    <t>2- Identificação da despesa elegível do Promotor e Parceiros</t>
  </si>
  <si>
    <t>Despesa Total  Executada 
(€)</t>
  </si>
  <si>
    <t>Despesa Total Elegível Executada (€)</t>
  </si>
  <si>
    <t>Parceiro 1</t>
  </si>
  <si>
    <t>Parceiro 2</t>
  </si>
  <si>
    <t>Parceiro 3</t>
  </si>
  <si>
    <t>Parceiro 4</t>
  </si>
  <si>
    <t>Parceiro 5</t>
  </si>
  <si>
    <t>Parceiro 6</t>
  </si>
  <si>
    <t>TOTAL</t>
  </si>
  <si>
    <t>Atividade</t>
  </si>
  <si>
    <t>Entidade</t>
  </si>
  <si>
    <t>Despesa Total  Executada *
(€)</t>
  </si>
  <si>
    <t>Despesa Total Elegível Executada*(€)</t>
  </si>
  <si>
    <t>Atividade (especificar)</t>
  </si>
  <si>
    <t>Rubricas de Despesa</t>
  </si>
  <si>
    <t>5 - Adiantamentos pagos ao Promotor e Parceiros</t>
  </si>
  <si>
    <t>Valor recebido no último adiantamento
(€)</t>
  </si>
  <si>
    <t>Valor Total dos Adiantamentos recebidos (€)</t>
  </si>
  <si>
    <t>Total Horas trabalhadas no mês</t>
  </si>
  <si>
    <t>Uma linha para cada mês de cada RH reportado - Isso não é nas 1720h?</t>
  </si>
  <si>
    <t>Documento Comprovativo da Despesa</t>
  </si>
  <si>
    <t>Parceiro 7</t>
  </si>
  <si>
    <t>Parceiro 8</t>
  </si>
  <si>
    <t>b) Trabalho voluntário</t>
  </si>
  <si>
    <t>Indicar o código do Projeto</t>
  </si>
  <si>
    <t>Indicar o n.º do relatório</t>
  </si>
  <si>
    <t>Indicar a que período se referem as despesas apresentadas</t>
  </si>
  <si>
    <t>II a - RH custos reais</t>
  </si>
  <si>
    <t>Este mapa destina-se ao apuramento do valor hora de cada colaborador a utilizar na coluna G do mapa "II b - RH 1720h - Imputação".</t>
  </si>
  <si>
    <t>O reporte de montantes relativos a Trabalho Voluntário só deve ser efetuado se a imputação do mesmo tiver sido prevista em candidatura e devidamente aprovada.</t>
  </si>
  <si>
    <t>O Promotor deverá utilizar este template apenas no caso de ter optado pela imputação dos custos reais com RH. Se optou pela regras das 1720h deverá utilizar os mapas II b.</t>
  </si>
  <si>
    <t>4 - Resumo - Despesa Realizada neste Relatório por Rubrica de Despesa</t>
  </si>
  <si>
    <t>3 - Resumo - Despesa Realizada neste Relatório por Atividade</t>
  </si>
  <si>
    <t>% de Financiamento do Programa
(a preencher pela DGARTES)</t>
  </si>
  <si>
    <t>Financiamento Justificado (€)
(a preencher pela DGARTES)</t>
  </si>
  <si>
    <t>Despesa Total Elegível Validada (€)
(a preencher pela DGARTES)</t>
  </si>
  <si>
    <t>% de Financiamento do Programa 
(a preencher pela DGARTES)</t>
  </si>
  <si>
    <t>Total valor imputado (€)</t>
  </si>
  <si>
    <t>Total imputado ao Projeto (€)</t>
  </si>
  <si>
    <t>Previsões para Pedido de Pagamento</t>
  </si>
  <si>
    <t>Programa Cultura</t>
  </si>
  <si>
    <t>Projeto</t>
  </si>
  <si>
    <t>Data de Fim do relatório</t>
  </si>
  <si>
    <t>Necessidades de Tesousaria (Data de Início)</t>
  </si>
  <si>
    <t>Necessidades de Tesousaria (Data de Fim)</t>
  </si>
  <si>
    <t>Prespetivas de Pagamento  (Data de Início)</t>
  </si>
  <si>
    <t>Prespetivas de Pagamento  (Data de Fim)</t>
  </si>
  <si>
    <t>Total de meses previstos</t>
  </si>
  <si>
    <t>Mês</t>
  </si>
  <si>
    <t>Montante</t>
  </si>
  <si>
    <t>Breve descrição da atividade</t>
  </si>
  <si>
    <t xml:space="preserve">TOTAL </t>
  </si>
  <si>
    <t xml:space="preserve">TOTAL PREVISTO ATÉ </t>
  </si>
  <si>
    <t xml:space="preserve">Data </t>
  </si>
  <si>
    <t>Assinatura</t>
  </si>
  <si>
    <t>Despesas previstas (1º Semestre)</t>
  </si>
  <si>
    <t>Despesas previstas de (2º Semestre)</t>
  </si>
  <si>
    <t>Relatório de Execução Financeira</t>
  </si>
  <si>
    <t>(Versão 1.0 - dezembro 2021)</t>
  </si>
  <si>
    <t>Despesa Total Elegível Validada (€)
(A preencher pela DGARTES)</t>
  </si>
  <si>
    <t>% de Financiamento do Programa
(A preencher pela DAGRTES)</t>
  </si>
  <si>
    <t>Despesa Total  Executada
(€)</t>
  </si>
  <si>
    <t>Despesa Total Elegível Executada
(€)</t>
  </si>
  <si>
    <t>Financiamento Justificado
(€)
(A preencher pela DGARTES)</t>
  </si>
  <si>
    <t>N/A</t>
  </si>
  <si>
    <t>Despesa não elegível</t>
  </si>
  <si>
    <t>DESPESA VALIDADA
(a preencher pela DGARTES)</t>
  </si>
  <si>
    <t>Despesa elegível</t>
  </si>
  <si>
    <t>(identificar actividade)</t>
  </si>
  <si>
    <t>[identificar actividade]</t>
  </si>
  <si>
    <t>Reporte de Despesa Realizada</t>
  </si>
  <si>
    <t>Os comprovativos devem ser remetidos devidamente organizados e identificados.</t>
  </si>
  <si>
    <t>A documentação que compõe o relatório físico e financeiro, deve ser submetida através de pasta zipada, com subpastas identificadas por rubrica de despesa. Todos os documentos devem estar devidamente identificados com o número de ordem da despesas a que dizem respeito e com uma designação que permita antever o seu conteúdo;</t>
  </si>
  <si>
    <t>Os campos a sombreado são de preenchimento automático;</t>
  </si>
  <si>
    <t>Devem ser preenchidos todos os campos do formulário, não sendo permitidas alterações ao mesmo;</t>
  </si>
  <si>
    <t>Este formulário deve ser convertido para pdf e assinado. Deve ser também submetido o ficheiro excel aberto, para validação da DGARTES; Devem ser anexados ao relatório os respetivos comprovativos de despesa (p. ex. procedimento de contratação, fatura), os comprovativos de pagamento e as evidências da realização das atividades a que se referem;</t>
  </si>
  <si>
    <t>A submissão da pasta zipada contendo o relatório físico e financeiro deve ser feita acedendo à sua candidarura, no separador Relatório, na Gestão de Apoios do Balcão Artes da DGARTES;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</si>
</sst>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0.00\ &quot;€&quot;;[Red]\-#,##0.00\ &quot;€&quot;"/>
    <numFmt numFmtId="44" formatCode="_-* #,##0.00\ &quot;€&quot;_-;\-* #,##0.00\ &quot;€&quot;_-;_-* &quot;-&quot;??\ &quot;€&quot;_-;_-@_-"/>
    <numFmt numFmtId="164" formatCode="#,##0.00\ &quot;€&quot;"/>
    <numFmt numFmtId="165" formatCode="###,###,###"/>
    <numFmt numFmtId="166" formatCode="_-* #,##0\ [$€-816]_-;\-* #,##0\ [$€-816]_-;_-* &quot;-&quot;\ [$€-816]_-;_-@_-"/>
    <numFmt numFmtId="167" formatCode="_-* #,##0\ [$€-816]_-;\-* #,##0\ [$€-816]_-;_-* &quot;-&quot;??\ [$€-816]_-;_-@_-"/>
    <numFmt numFmtId="168" formatCode="#,##0\ [$€-426]"/>
    <numFmt numFmtId="169" formatCode="dd/mm/yyyy;@"/>
    <numFmt numFmtId="170" formatCode="#,##0.0"/>
    <numFmt numFmtId="171" formatCode="_-* #,##0.0\ _€_-;\-* #,##0.0\ _€_-;_-* &quot;-&quot;?\ _€_-;_-@_-"/>
    <numFmt numFmtId="172" formatCode="dd\-mm\-yyyy;@"/>
    <numFmt numFmtId="173" formatCode="[$-F800]dddd\,\ mmmm\ dd\,\ yyyy"/>
  </numFmts>
  <fonts count="68" x14ac:knownFonts="1">
    <font>
      <sz val="8"/>
      <color theme="1"/>
      <name val="Arial"/>
      <family val="2"/>
    </font>
    <font>
      <sz val="11"/>
      <color theme="1"/>
      <name val="Calibri"/>
      <family val="2"/>
      <scheme val="minor"/>
    </font>
    <font>
      <sz val="10"/>
      <name val="Arial"/>
      <family val="2"/>
    </font>
    <font>
      <sz val="8"/>
      <name val="Arial"/>
      <family val="2"/>
    </font>
    <font>
      <sz val="9"/>
      <name val="Arial"/>
      <family val="2"/>
    </font>
    <font>
      <b/>
      <sz val="9"/>
      <name val="Arial"/>
      <family val="2"/>
    </font>
    <font>
      <b/>
      <sz val="14"/>
      <name val="Arial"/>
      <family val="2"/>
    </font>
    <font>
      <i/>
      <sz val="10"/>
      <name val="Arial"/>
      <family val="2"/>
    </font>
    <font>
      <b/>
      <sz val="8"/>
      <name val="Arial"/>
      <family val="2"/>
    </font>
    <font>
      <b/>
      <sz val="11"/>
      <name val="Arial"/>
      <family val="2"/>
    </font>
    <font>
      <sz val="11"/>
      <color theme="1"/>
      <name val="Calibri"/>
      <family val="2"/>
      <scheme val="minor"/>
    </font>
    <font>
      <sz val="10"/>
      <color rgb="FF000000"/>
      <name val="Arial"/>
      <family val="2"/>
    </font>
    <font>
      <sz val="11"/>
      <color rgb="FFC00000"/>
      <name val="Arial"/>
      <family val="2"/>
    </font>
    <font>
      <sz val="8"/>
      <color theme="0"/>
      <name val="Arial"/>
      <family val="2"/>
    </font>
    <font>
      <sz val="9"/>
      <color theme="1"/>
      <name val="Arial"/>
      <family val="2"/>
    </font>
    <font>
      <i/>
      <sz val="11"/>
      <color theme="0"/>
      <name val="Arial"/>
      <family val="2"/>
    </font>
    <font>
      <sz val="10"/>
      <color theme="1"/>
      <name val="Wingdings"/>
      <charset val="2"/>
    </font>
    <font>
      <sz val="10"/>
      <color theme="1"/>
      <name val="Arial"/>
      <family val="2"/>
    </font>
    <font>
      <b/>
      <sz val="9"/>
      <color theme="1"/>
      <name val="Arial"/>
      <family val="2"/>
    </font>
    <font>
      <b/>
      <sz val="9"/>
      <name val="Segoe UI"/>
      <family val="2"/>
    </font>
    <font>
      <sz val="9"/>
      <color indexed="8"/>
      <name val="Segoe UI"/>
      <family val="2"/>
    </font>
    <font>
      <sz val="9"/>
      <color theme="1"/>
      <name val="Segoe UI"/>
      <family val="2"/>
    </font>
    <font>
      <sz val="9"/>
      <color rgb="FF212529"/>
      <name val="Segoe UI"/>
      <family val="2"/>
    </font>
    <font>
      <b/>
      <sz val="9"/>
      <color rgb="FF000000"/>
      <name val="Segoe UI"/>
      <family val="2"/>
    </font>
    <font>
      <sz val="9"/>
      <color rgb="FF000000"/>
      <name val="Segoe UI"/>
      <family val="2"/>
    </font>
    <font>
      <b/>
      <sz val="9"/>
      <color theme="1"/>
      <name val="Segoe UI"/>
      <family val="2"/>
    </font>
    <font>
      <sz val="10"/>
      <color rgb="FFFF0000"/>
      <name val="Arial"/>
      <family val="2"/>
    </font>
    <font>
      <sz val="8"/>
      <color rgb="FFFF0000"/>
      <name val="Arial"/>
      <family val="2"/>
    </font>
    <font>
      <b/>
      <sz val="14"/>
      <color theme="1"/>
      <name val="Calibri"/>
      <family val="2"/>
      <scheme val="minor"/>
    </font>
    <font>
      <b/>
      <u/>
      <sz val="11"/>
      <color theme="1"/>
      <name val="Arial"/>
      <family val="2"/>
    </font>
    <font>
      <b/>
      <sz val="11"/>
      <color theme="1"/>
      <name val="Arial"/>
      <family val="2"/>
    </font>
    <font>
      <b/>
      <sz val="10"/>
      <color theme="0"/>
      <name val="Arial"/>
      <family val="2"/>
    </font>
    <font>
      <b/>
      <u/>
      <sz val="10"/>
      <color theme="1"/>
      <name val="Arial"/>
      <family val="2"/>
    </font>
    <font>
      <b/>
      <sz val="10"/>
      <color theme="1"/>
      <name val="Arial"/>
      <family val="2"/>
    </font>
    <font>
      <b/>
      <i/>
      <sz val="11"/>
      <color theme="0"/>
      <name val="Arial"/>
      <family val="2"/>
    </font>
    <font>
      <b/>
      <sz val="10"/>
      <name val="Arial"/>
      <family val="2"/>
    </font>
    <font>
      <sz val="10"/>
      <color theme="0" tint="-4.9989318521683403E-2"/>
      <name val="Arial"/>
      <family val="2"/>
    </font>
    <font>
      <b/>
      <sz val="16"/>
      <color theme="1"/>
      <name val="Arial"/>
      <family val="2"/>
    </font>
    <font>
      <b/>
      <sz val="11"/>
      <color theme="3" tint="-0.499984740745262"/>
      <name val="Arial"/>
      <family val="2"/>
    </font>
    <font>
      <b/>
      <sz val="9"/>
      <color rgb="FF404040"/>
      <name val="Arial"/>
      <family val="2"/>
    </font>
    <font>
      <sz val="10"/>
      <color theme="3" tint="-0.499984740745262"/>
      <name val="Arial"/>
      <family val="2"/>
    </font>
    <font>
      <sz val="10"/>
      <color theme="0"/>
      <name val="Arial"/>
      <family val="2"/>
    </font>
    <font>
      <b/>
      <sz val="12"/>
      <name val="Arial"/>
      <family val="2"/>
    </font>
    <font>
      <b/>
      <sz val="12"/>
      <color theme="0"/>
      <name val="Arial"/>
      <family val="2"/>
    </font>
    <font>
      <b/>
      <sz val="12"/>
      <color theme="4" tint="-0.249977111117893"/>
      <name val="Arial"/>
      <family val="2"/>
    </font>
    <font>
      <sz val="10"/>
      <color theme="1" tint="0.499984740745262"/>
      <name val="Arial"/>
      <family val="2"/>
    </font>
    <font>
      <b/>
      <sz val="10"/>
      <color theme="3" tint="-0.499984740745262"/>
      <name val="Arial"/>
      <family val="2"/>
    </font>
    <font>
      <sz val="9"/>
      <color rgb="FF212529"/>
      <name val="Arial"/>
      <family val="2"/>
    </font>
    <font>
      <sz val="9"/>
      <color theme="0"/>
      <name val="Arial"/>
      <family val="2"/>
    </font>
    <font>
      <sz val="11"/>
      <color rgb="FFFF0000"/>
      <name val="Calibri"/>
      <family val="2"/>
      <scheme val="minor"/>
    </font>
    <font>
      <b/>
      <sz val="11"/>
      <color theme="1"/>
      <name val="Calibri"/>
      <family val="2"/>
      <scheme val="minor"/>
    </font>
    <font>
      <sz val="11"/>
      <color theme="0"/>
      <name val="Calibri"/>
      <family val="2"/>
      <scheme val="minor"/>
    </font>
    <font>
      <sz val="16"/>
      <color theme="0"/>
      <name val="Calibri"/>
      <family val="2"/>
      <scheme val="minor"/>
    </font>
    <font>
      <sz val="10"/>
      <color theme="1"/>
      <name val="Calibri"/>
      <family val="2"/>
      <scheme val="minor"/>
    </font>
    <font>
      <sz val="11"/>
      <name val="Calibri"/>
      <family val="2"/>
      <scheme val="minor"/>
    </font>
    <font>
      <b/>
      <sz val="11"/>
      <name val="Calibri"/>
      <family val="2"/>
      <scheme val="minor"/>
    </font>
    <font>
      <b/>
      <sz val="24"/>
      <color theme="4" tint="-0.249977111117893"/>
      <name val="Arial"/>
      <family val="2"/>
    </font>
    <font>
      <sz val="11"/>
      <color theme="1"/>
      <name val="Cambria"/>
      <family val="2"/>
      <scheme val="major"/>
    </font>
    <font>
      <b/>
      <sz val="12"/>
      <color rgb="FF002060"/>
      <name val="Calibri"/>
      <family val="2"/>
      <scheme val="minor"/>
    </font>
    <font>
      <i/>
      <sz val="11"/>
      <color theme="4" tint="-0.249977111117893"/>
      <name val="Calibri"/>
      <family val="2"/>
      <scheme val="minor"/>
    </font>
    <font>
      <b/>
      <sz val="10"/>
      <color theme="4" tint="-0.499984740745262"/>
      <name val="Calibri"/>
      <family val="2"/>
      <scheme val="minor"/>
    </font>
    <font>
      <b/>
      <sz val="22"/>
      <color theme="4" tint="-0.499984740745262"/>
      <name val="Calibri"/>
      <family val="2"/>
      <scheme val="minor"/>
    </font>
    <font>
      <b/>
      <sz val="8"/>
      <color theme="4" tint="-0.499984740745262"/>
      <name val="Calibri"/>
      <family val="2"/>
      <scheme val="minor"/>
    </font>
    <font>
      <b/>
      <sz val="16"/>
      <color theme="4" tint="-0.249977111117893"/>
      <name val="Calibri"/>
      <family val="2"/>
      <scheme val="minor"/>
    </font>
    <font>
      <sz val="14"/>
      <color theme="1"/>
      <name val="Arial"/>
      <family val="2"/>
    </font>
    <font>
      <b/>
      <sz val="14"/>
      <color theme="4" tint="-0.249977111117893"/>
      <name val="Calibri"/>
      <family val="2"/>
      <scheme val="minor"/>
    </font>
    <font>
      <sz val="30"/>
      <color theme="4" tint="-0.249977111117893"/>
      <name val="Aharoni"/>
    </font>
    <font>
      <sz val="20"/>
      <name val="Calibri"/>
      <family val="2"/>
      <scheme val="minor"/>
    </font>
  </fonts>
  <fills count="18">
    <fill>
      <patternFill patternType="none"/>
    </fill>
    <fill>
      <patternFill patternType="gray125"/>
    </fill>
    <fill>
      <patternFill patternType="lightUp"/>
    </fill>
    <fill>
      <patternFill patternType="solid">
        <fgColor rgb="FFECEFF2"/>
        <bgColor indexed="64"/>
      </patternFill>
    </fill>
    <fill>
      <patternFill patternType="solid">
        <fgColor theme="3"/>
        <bgColor indexed="64"/>
      </patternFill>
    </fill>
    <fill>
      <patternFill patternType="solid">
        <fgColor theme="0"/>
        <bgColor indexed="64"/>
      </patternFill>
    </fill>
    <fill>
      <patternFill patternType="solid">
        <fgColor theme="4" tint="0.79998168889431442"/>
        <bgColor indexed="64"/>
      </patternFill>
    </fill>
    <fill>
      <patternFill patternType="solid">
        <fgColor rgb="FFEDEFF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0F0F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rgb="FFECEFF2"/>
      </left>
      <right style="thin">
        <color rgb="FFECEFF2"/>
      </right>
      <top style="thin">
        <color rgb="FFECEFF2"/>
      </top>
      <bottom style="thin">
        <color rgb="FFECEFF2"/>
      </bottom>
      <diagonal/>
    </border>
    <border>
      <left style="thin">
        <color theme="0"/>
      </left>
      <right style="thin">
        <color theme="0"/>
      </right>
      <top style="thin">
        <color indexed="64"/>
      </top>
      <bottom style="thin">
        <color indexed="64"/>
      </bottom>
      <diagonal/>
    </border>
    <border>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right/>
      <top style="medium">
        <color theme="1" tint="0.499984740745262"/>
      </top>
      <bottom/>
      <diagonal/>
    </border>
    <border>
      <left/>
      <right/>
      <top style="medium">
        <color theme="1" tint="0.499984740745262"/>
      </top>
      <bottom style="hair">
        <color indexed="64"/>
      </bottom>
      <diagonal/>
    </border>
    <border>
      <left/>
      <right/>
      <top style="hair">
        <color theme="6" tint="-0.499984740745262"/>
      </top>
      <bottom style="hair">
        <color theme="6" tint="-0.499984740745262"/>
      </bottom>
      <diagonal/>
    </border>
    <border>
      <left/>
      <right/>
      <top style="hair">
        <color theme="1" tint="0.499984740745262"/>
      </top>
      <bottom style="hair">
        <color theme="1" tint="0.499984740745262"/>
      </bottom>
      <diagonal/>
    </border>
    <border>
      <left/>
      <right/>
      <top style="hair">
        <color theme="1" tint="0.499984740745262"/>
      </top>
      <bottom style="hair">
        <color indexed="64"/>
      </bottom>
      <diagonal/>
    </border>
    <border>
      <left style="medium">
        <color theme="2" tint="-9.9948118533890809E-2"/>
      </left>
      <right/>
      <top style="medium">
        <color theme="1" tint="0.499984740745262"/>
      </top>
      <bottom/>
      <diagonal/>
    </border>
    <border>
      <left/>
      <right style="medium">
        <color theme="2" tint="-9.9948118533890809E-2"/>
      </right>
      <top style="medium">
        <color theme="1" tint="0.499984740745262"/>
      </top>
      <bottom/>
      <diagonal/>
    </border>
    <border>
      <left style="medium">
        <color theme="2" tint="-9.9948118533890809E-2"/>
      </left>
      <right/>
      <top style="medium">
        <color theme="2" tint="-9.9948118533890809E-2"/>
      </top>
      <bottom style="medium">
        <color theme="2" tint="-9.9948118533890809E-2"/>
      </bottom>
      <diagonal/>
    </border>
    <border>
      <left style="medium">
        <color theme="2" tint="-9.9917600024414813E-2"/>
      </left>
      <right style="medium">
        <color theme="2" tint="-9.9917600024414813E-2"/>
      </right>
      <top style="medium">
        <color theme="2" tint="-9.9917600024414813E-2"/>
      </top>
      <bottom style="medium">
        <color theme="2" tint="-9.9917600024414813E-2"/>
      </bottom>
      <diagonal/>
    </border>
    <border>
      <left style="medium">
        <color theme="2" tint="-9.9948118533890809E-2"/>
      </left>
      <right/>
      <top/>
      <bottom style="medium">
        <color theme="2" tint="-9.9948118533890809E-2"/>
      </bottom>
      <diagonal/>
    </border>
    <border>
      <left/>
      <right style="medium">
        <color theme="2" tint="-9.9948118533890809E-2"/>
      </right>
      <top/>
      <bottom style="medium">
        <color theme="2" tint="-9.9948118533890809E-2"/>
      </bottom>
      <diagonal/>
    </border>
    <border>
      <left style="medium">
        <color theme="2" tint="-9.9948118533890809E-2"/>
      </left>
      <right/>
      <top style="medium">
        <color theme="2" tint="-0.499984740745262"/>
      </top>
      <bottom style="medium">
        <color theme="2" tint="-0.499984740745262"/>
      </bottom>
      <diagonal/>
    </border>
    <border>
      <left style="medium">
        <color theme="2" tint="-9.9917600024414813E-2"/>
      </left>
      <right style="medium">
        <color theme="2" tint="-9.9917600024414813E-2"/>
      </right>
      <top style="medium">
        <color theme="2" tint="-0.499984740745262"/>
      </top>
      <bottom style="medium">
        <color theme="2" tint="-0.499984740745262"/>
      </bottom>
      <diagonal/>
    </border>
    <border>
      <left style="medium">
        <color theme="2" tint="-9.9917600024414813E-2"/>
      </left>
      <right style="medium">
        <color theme="2" tint="-9.9917600024414813E-2"/>
      </right>
      <top/>
      <bottom style="medium">
        <color theme="2" tint="-9.9917600024414813E-2"/>
      </bottom>
      <diagonal/>
    </border>
    <border>
      <left style="medium">
        <color theme="2" tint="-9.9948118533890809E-2"/>
      </left>
      <right/>
      <top/>
      <bottom/>
      <diagonal/>
    </border>
    <border>
      <left/>
      <right style="medium">
        <color theme="2" tint="-9.9948118533890809E-2"/>
      </right>
      <top/>
      <bottom/>
      <diagonal/>
    </border>
    <border>
      <left style="medium">
        <color theme="2" tint="-9.9948118533890809E-2"/>
      </left>
      <right/>
      <top style="medium">
        <color theme="2" tint="-9.9948118533890809E-2"/>
      </top>
      <bottom/>
      <diagonal/>
    </border>
    <border>
      <left style="medium">
        <color theme="2" tint="-9.9917600024414813E-2"/>
      </left>
      <right style="medium">
        <color theme="2" tint="-9.9917600024414813E-2"/>
      </right>
      <top style="medium">
        <color theme="2" tint="-9.9917600024414813E-2"/>
      </top>
      <bottom/>
      <diagonal/>
    </border>
    <border>
      <left/>
      <right style="medium">
        <color theme="2" tint="-9.9948118533890809E-2"/>
      </right>
      <top style="medium">
        <color theme="2" tint="-9.9948118533890809E-2"/>
      </top>
      <bottom/>
      <diagonal/>
    </border>
    <border>
      <left style="medium">
        <color theme="2" tint="-9.9948118533890809E-2"/>
      </left>
      <right style="medium">
        <color theme="2" tint="-9.9917600024414813E-2"/>
      </right>
      <top style="medium">
        <color theme="2" tint="-0.499984740745262"/>
      </top>
      <bottom style="medium">
        <color theme="2" tint="-0.24994659260841701"/>
      </bottom>
      <diagonal/>
    </border>
    <border>
      <left style="thin">
        <color indexed="64"/>
      </left>
      <right style="thin">
        <color indexed="64"/>
      </right>
      <top style="medium">
        <color theme="1" tint="0.499984740745262"/>
      </top>
      <bottom style="hair">
        <color indexed="64"/>
      </bottom>
      <diagonal/>
    </border>
    <border>
      <left style="thin">
        <color indexed="64"/>
      </left>
      <right/>
      <top style="medium">
        <color theme="1" tint="0.499984740745262"/>
      </top>
      <bottom style="hair">
        <color indexed="64"/>
      </bottom>
      <diagonal/>
    </border>
    <border>
      <left style="thin">
        <color indexed="64"/>
      </left>
      <right style="thin">
        <color indexed="64"/>
      </right>
      <top style="hair">
        <color theme="6" tint="-0.499984740745262"/>
      </top>
      <bottom style="hair">
        <color theme="6" tint="-0.499984740745262"/>
      </bottom>
      <diagonal/>
    </border>
    <border>
      <left style="thin">
        <color indexed="64"/>
      </left>
      <right/>
      <top style="hair">
        <color theme="6" tint="-0.499984740745262"/>
      </top>
      <bottom style="hair">
        <color theme="6" tint="-0.499984740745262"/>
      </bottom>
      <diagonal/>
    </border>
    <border>
      <left style="thin">
        <color indexed="64"/>
      </left>
      <right/>
      <top style="hair">
        <color theme="6" tint="-0.499984740745262"/>
      </top>
      <bottom style="medium">
        <color theme="1" tint="0.499984740745262"/>
      </bottom>
      <diagonal/>
    </border>
    <border>
      <left style="thin">
        <color indexed="64"/>
      </left>
      <right style="thin">
        <color indexed="64"/>
      </right>
      <top style="hair">
        <color theme="6" tint="-0.499984740745262"/>
      </top>
      <bottom/>
      <diagonal/>
    </border>
    <border>
      <left style="thin">
        <color indexed="64"/>
      </left>
      <right/>
      <top style="hair">
        <color theme="6" tint="-0.499984740745262"/>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1" tint="0.499984740745262"/>
      </right>
      <top style="medium">
        <color theme="1" tint="0.499984740745262"/>
      </top>
      <bottom style="hair">
        <color theme="1" tint="0.499984740745262"/>
      </bottom>
      <diagonal/>
    </border>
    <border>
      <left style="thin">
        <color theme="1" tint="0.499984740745262"/>
      </left>
      <right/>
      <top style="medium">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style="thin">
        <color theme="1" tint="0.499984740745262"/>
      </right>
      <top style="hair">
        <color theme="1" tint="0.499984740745262"/>
      </top>
      <bottom style="medium">
        <color theme="1" tint="0.499984740745262"/>
      </bottom>
      <diagonal/>
    </border>
    <border>
      <left style="thin">
        <color theme="1" tint="0.499984740745262"/>
      </left>
      <right/>
      <top style="hair">
        <color theme="1" tint="0.499984740745262"/>
      </top>
      <bottom style="medium">
        <color theme="1" tint="0.499984740745262"/>
      </bottom>
      <diagonal/>
    </border>
    <border>
      <left/>
      <right/>
      <top/>
      <bottom style="medium">
        <color theme="1" tint="0.499984740745262"/>
      </bottom>
      <diagonal/>
    </border>
    <border>
      <left/>
      <right/>
      <top style="hair">
        <color theme="6" tint="-0.499984740745262"/>
      </top>
      <bottom style="medium">
        <color theme="1" tint="0.499984740745262"/>
      </bottom>
      <diagonal/>
    </border>
    <border>
      <left/>
      <right/>
      <top style="hair">
        <color theme="1" tint="0.499984740745262"/>
      </top>
      <bottom style="medium">
        <color theme="1" tint="0.499984740745262"/>
      </bottom>
      <diagonal/>
    </border>
    <border>
      <left/>
      <right/>
      <top style="medium">
        <color theme="2" tint="-0.499984740745262"/>
      </top>
      <bottom style="medium">
        <color theme="1" tint="0.499984740745262"/>
      </bottom>
      <diagonal/>
    </border>
    <border>
      <left style="medium">
        <color theme="2" tint="-9.9948118533890809E-2"/>
      </left>
      <right/>
      <top style="medium">
        <color theme="2" tint="-0.499984740745262"/>
      </top>
      <bottom style="medium">
        <color theme="1" tint="0.499984740745262"/>
      </bottom>
      <diagonal/>
    </border>
    <border>
      <left style="medium">
        <color theme="2" tint="-9.9948118533890809E-2"/>
      </left>
      <right/>
      <top style="medium">
        <color theme="2" tint="-9.9948118533890809E-2"/>
      </top>
      <bottom style="medium">
        <color theme="1" tint="0.499984740745262"/>
      </bottom>
      <diagonal/>
    </border>
    <border>
      <left style="thin">
        <color indexed="64"/>
      </left>
      <right style="thin">
        <color indexed="64"/>
      </right>
      <top style="hair">
        <color theme="6" tint="-0.499984740745262"/>
      </top>
      <bottom style="medium">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rgb="FFECEFF2"/>
      </left>
      <right style="thin">
        <color rgb="FFECEFF2"/>
      </right>
      <top style="thin">
        <color rgb="FFECEFF2"/>
      </top>
      <bottom/>
      <diagonal/>
    </border>
    <border>
      <left style="thin">
        <color theme="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right>
      <top/>
      <bottom/>
      <diagonal/>
    </border>
    <border>
      <left/>
      <right style="thin">
        <color theme="0"/>
      </right>
      <top style="thin">
        <color theme="0"/>
      </top>
      <bottom/>
      <diagonal/>
    </border>
    <border>
      <left style="thin">
        <color theme="0"/>
      </left>
      <right style="thin">
        <color theme="0"/>
      </right>
      <top/>
      <bottom/>
      <diagonal/>
    </border>
    <border>
      <left/>
      <right/>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diagonal/>
    </border>
    <border>
      <left style="thin">
        <color theme="0"/>
      </left>
      <right/>
      <top style="medium">
        <color theme="0"/>
      </top>
      <bottom/>
      <diagonal/>
    </border>
    <border>
      <left style="medium">
        <color theme="0"/>
      </left>
      <right style="thin">
        <color theme="0"/>
      </right>
      <top style="thin">
        <color theme="0"/>
      </top>
      <bottom style="thin">
        <color theme="0"/>
      </bottom>
      <diagonal/>
    </border>
    <border>
      <left/>
      <right/>
      <top style="medium">
        <color theme="0"/>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medium">
        <color theme="2" tint="-9.9917600024414813E-2"/>
      </left>
      <right/>
      <top style="medium">
        <color theme="2" tint="-0.499984740745262"/>
      </top>
      <bottom style="medium">
        <color theme="2" tint="-9.9887081514938816E-2"/>
      </bottom>
      <diagonal/>
    </border>
    <border>
      <left style="medium">
        <color theme="2" tint="-9.9917600024414813E-2"/>
      </left>
      <right/>
      <top style="medium">
        <color theme="2" tint="-9.9887081514938816E-2"/>
      </top>
      <bottom style="medium">
        <color theme="2" tint="-9.9887081514938816E-2"/>
      </bottom>
      <diagonal/>
    </border>
    <border>
      <left style="medium">
        <color theme="2" tint="-9.9917600024414813E-2"/>
      </left>
      <right/>
      <top style="medium">
        <color theme="2" tint="-9.9887081514938816E-2"/>
      </top>
      <bottom style="medium">
        <color theme="2" tint="-0.499984740745262"/>
      </bottom>
      <diagonal/>
    </border>
    <border>
      <left/>
      <right/>
      <top style="medium">
        <color theme="2" tint="-0.499984740745262"/>
      </top>
      <bottom/>
      <diagonal/>
    </border>
    <border>
      <left style="thin">
        <color indexed="64"/>
      </left>
      <right style="thin">
        <color indexed="64"/>
      </right>
      <top/>
      <bottom style="hair">
        <color theme="1" tint="0.4999847407452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theme="1" tint="0.499984740745262"/>
      </bottom>
      <diagonal/>
    </border>
    <border>
      <left style="thin">
        <color indexed="64"/>
      </left>
      <right style="thin">
        <color indexed="64"/>
      </right>
      <top style="hair">
        <color theme="1" tint="0.499984740745262"/>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thin">
        <color rgb="FFECEFF2"/>
      </left>
      <right style="thin">
        <color rgb="FFECEFF2"/>
      </right>
      <top/>
      <bottom style="thin">
        <color rgb="FFECEFF2"/>
      </bottom>
      <diagonal/>
    </border>
    <border>
      <left style="thin">
        <color rgb="FFECEFF2"/>
      </left>
      <right/>
      <top style="thin">
        <color rgb="FFECEFF2"/>
      </top>
      <bottom/>
      <diagonal/>
    </border>
    <border>
      <left style="thin">
        <color indexed="64"/>
      </left>
      <right/>
      <top style="thin">
        <color indexed="64"/>
      </top>
      <bottom style="double">
        <color indexed="64"/>
      </bottom>
      <diagonal/>
    </border>
  </borders>
  <cellStyleXfs count="9">
    <xf numFmtId="0" fontId="0" fillId="0" borderId="0"/>
    <xf numFmtId="0" fontId="2" fillId="0" borderId="0"/>
    <xf numFmtId="0" fontId="2" fillId="0" borderId="0"/>
    <xf numFmtId="0" fontId="2" fillId="0" borderId="0"/>
    <xf numFmtId="0" fontId="2" fillId="0" borderId="0"/>
    <xf numFmtId="0" fontId="10" fillId="0" borderId="0"/>
    <xf numFmtId="0" fontId="10" fillId="0" borderId="0"/>
    <xf numFmtId="0" fontId="1" fillId="0" borderId="0"/>
    <xf numFmtId="44" fontId="1" fillId="0" borderId="0" applyFont="0" applyFill="0" applyBorder="0" applyAlignment="0" applyProtection="0"/>
  </cellStyleXfs>
  <cellXfs count="501">
    <xf numFmtId="0" fontId="0" fillId="0" borderId="0" xfId="0"/>
    <xf numFmtId="0" fontId="4" fillId="0" borderId="0" xfId="0" applyFont="1" applyFill="1" applyProtection="1"/>
    <xf numFmtId="0" fontId="4" fillId="3" borderId="0" xfId="0" applyFont="1" applyFill="1"/>
    <xf numFmtId="0" fontId="5" fillId="3" borderId="0" xfId="0" applyFont="1" applyFill="1" applyAlignment="1" applyProtection="1">
      <alignment horizontal="right" vertical="center" indent="1"/>
    </xf>
    <xf numFmtId="0" fontId="3" fillId="0" borderId="0" xfId="1" applyFont="1" applyAlignment="1" applyProtection="1">
      <alignment vertical="center"/>
    </xf>
    <xf numFmtId="0" fontId="5" fillId="0" borderId="0" xfId="1" applyFont="1" applyAlignment="1" applyProtection="1">
      <alignment vertical="center"/>
    </xf>
    <xf numFmtId="0" fontId="7" fillId="0" borderId="0" xfId="1" applyFont="1" applyAlignment="1" applyProtection="1">
      <alignment vertical="center"/>
    </xf>
    <xf numFmtId="2" fontId="3" fillId="0" borderId="1" xfId="0" applyNumberFormat="1" applyFont="1" applyBorder="1" applyAlignment="1" applyProtection="1">
      <alignment horizontal="left" vertical="center"/>
      <protection locked="0"/>
    </xf>
    <xf numFmtId="164" fontId="3" fillId="0" borderId="1" xfId="0" applyNumberFormat="1" applyFont="1" applyBorder="1"/>
    <xf numFmtId="0" fontId="3" fillId="0" borderId="1" xfId="0"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0" fontId="2" fillId="0" borderId="8" xfId="1" applyFont="1" applyBorder="1" applyAlignment="1" applyProtection="1">
      <alignment vertical="center"/>
    </xf>
    <xf numFmtId="0" fontId="2" fillId="0" borderId="12" xfId="1" applyFont="1" applyBorder="1" applyAlignment="1" applyProtection="1">
      <alignment vertical="center"/>
    </xf>
    <xf numFmtId="0" fontId="2" fillId="0" borderId="13" xfId="1" applyFont="1" applyBorder="1" applyAlignment="1" applyProtection="1">
      <alignment vertical="center"/>
    </xf>
    <xf numFmtId="0" fontId="2" fillId="0" borderId="0" xfId="1" applyFont="1" applyAlignment="1" applyProtection="1">
      <alignment vertical="center"/>
    </xf>
    <xf numFmtId="0" fontId="3" fillId="0" borderId="1" xfId="1" applyFont="1" applyBorder="1" applyAlignment="1" applyProtection="1">
      <alignment horizontal="center" vertical="center"/>
    </xf>
    <xf numFmtId="0" fontId="3" fillId="0" borderId="1" xfId="1" applyFont="1" applyFill="1" applyBorder="1" applyAlignment="1" applyProtection="1">
      <alignment horizontal="left" vertical="center"/>
      <protection locked="0"/>
    </xf>
    <xf numFmtId="0" fontId="3" fillId="0" borderId="1" xfId="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xf>
    <xf numFmtId="0" fontId="3" fillId="0" borderId="1" xfId="0" quotePrefix="1"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vertical="center"/>
    </xf>
    <xf numFmtId="0" fontId="4" fillId="3" borderId="0" xfId="0" applyFont="1" applyFill="1" applyProtection="1"/>
    <xf numFmtId="0" fontId="4" fillId="3" borderId="0" xfId="0" applyFont="1" applyFill="1" applyAlignment="1" applyProtection="1">
      <alignment horizontal="left" vertical="top" indent="1"/>
    </xf>
    <xf numFmtId="0" fontId="5" fillId="3" borderId="0" xfId="0" applyFont="1" applyFill="1" applyAlignment="1" applyProtection="1">
      <alignment horizontal="left" vertical="center" indent="1"/>
    </xf>
    <xf numFmtId="0" fontId="4" fillId="0" borderId="0" xfId="0" applyFont="1" applyProtection="1"/>
    <xf numFmtId="0" fontId="4" fillId="0" borderId="1" xfId="0" applyNumberFormat="1" applyFont="1" applyFill="1" applyBorder="1" applyAlignment="1" applyProtection="1">
      <alignment horizontal="center" vertical="center" wrapText="1"/>
      <protection locked="0"/>
    </xf>
    <xf numFmtId="0" fontId="0" fillId="0" borderId="0" xfId="0" applyAlignment="1">
      <alignment vertical="center"/>
    </xf>
    <xf numFmtId="0" fontId="14" fillId="0" borderId="0" xfId="0" applyFont="1" applyAlignment="1">
      <alignment vertical="center"/>
    </xf>
    <xf numFmtId="0" fontId="2" fillId="3" borderId="16" xfId="1" applyFont="1" applyFill="1" applyBorder="1" applyAlignment="1" applyProtection="1">
      <alignment vertical="center"/>
    </xf>
    <xf numFmtId="0" fontId="2" fillId="0" borderId="0" xfId="1" applyFont="1" applyBorder="1" applyAlignment="1" applyProtection="1">
      <alignment vertical="center"/>
    </xf>
    <xf numFmtId="0" fontId="2" fillId="0" borderId="14" xfId="1" applyFont="1" applyBorder="1" applyAlignment="1" applyProtection="1">
      <alignment vertical="center"/>
    </xf>
    <xf numFmtId="0" fontId="0" fillId="0" borderId="8" xfId="0" applyFont="1" applyBorder="1"/>
    <xf numFmtId="0" fontId="5" fillId="0" borderId="1" xfId="0" applyFont="1" applyFill="1" applyBorder="1" applyAlignment="1">
      <alignment horizontal="center" vertical="center" wrapText="1"/>
    </xf>
    <xf numFmtId="0" fontId="0" fillId="0" borderId="8" xfId="0" applyFont="1" applyFill="1" applyBorder="1"/>
    <xf numFmtId="0" fontId="9" fillId="0" borderId="1" xfId="0" applyFont="1" applyBorder="1" applyAlignment="1">
      <alignment vertical="center"/>
    </xf>
    <xf numFmtId="0" fontId="0" fillId="0" borderId="10" xfId="0" applyFont="1" applyBorder="1"/>
    <xf numFmtId="0" fontId="0" fillId="0" borderId="14" xfId="0" applyFont="1" applyBorder="1"/>
    <xf numFmtId="0" fontId="0" fillId="0" borderId="0" xfId="0" applyFont="1" applyBorder="1"/>
    <xf numFmtId="0" fontId="0" fillId="0" borderId="9" xfId="0" applyFont="1" applyBorder="1" applyAlignment="1">
      <alignment horizontal="left"/>
    </xf>
    <xf numFmtId="0" fontId="0" fillId="0" borderId="9" xfId="0" applyFont="1" applyBorder="1"/>
    <xf numFmtId="0" fontId="0" fillId="0" borderId="15" xfId="0" applyFont="1" applyBorder="1"/>
    <xf numFmtId="0" fontId="0" fillId="0" borderId="0" xfId="0" applyFont="1" applyBorder="1" applyAlignment="1">
      <alignment horizontal="left"/>
    </xf>
    <xf numFmtId="0" fontId="0" fillId="0" borderId="8" xfId="0" applyFont="1" applyBorder="1" applyAlignment="1">
      <alignment horizontal="left"/>
    </xf>
    <xf numFmtId="0" fontId="5" fillId="0" borderId="1" xfId="1" applyFont="1" applyBorder="1" applyAlignment="1" applyProtection="1">
      <alignment horizontal="center" vertical="center" wrapText="1"/>
    </xf>
    <xf numFmtId="0" fontId="17" fillId="0" borderId="0" xfId="0" applyFont="1" applyAlignment="1">
      <alignment vertical="center"/>
    </xf>
    <xf numFmtId="0" fontId="11" fillId="0" borderId="0" xfId="0" applyFont="1" applyBorder="1" applyAlignment="1">
      <alignment horizontal="left" vertical="center"/>
    </xf>
    <xf numFmtId="0" fontId="21" fillId="0" borderId="0" xfId="0" applyFont="1"/>
    <xf numFmtId="0" fontId="26" fillId="0" borderId="0" xfId="1" applyFont="1" applyAlignment="1" applyProtection="1">
      <alignment vertical="center"/>
    </xf>
    <xf numFmtId="44" fontId="3" fillId="0" borderId="1" xfId="1" applyNumberFormat="1" applyFont="1" applyFill="1" applyBorder="1" applyAlignment="1" applyProtection="1">
      <alignment horizontal="center" vertical="center"/>
      <protection locked="0"/>
    </xf>
    <xf numFmtId="44" fontId="8" fillId="0" borderId="1" xfId="0" applyNumberFormat="1" applyFont="1" applyFill="1" applyBorder="1" applyAlignment="1" applyProtection="1">
      <alignment horizontal="center" vertical="center" wrapText="1"/>
      <protection locked="0"/>
    </xf>
    <xf numFmtId="44" fontId="3" fillId="0" borderId="1" xfId="0" applyNumberFormat="1" applyFont="1" applyFill="1" applyBorder="1" applyAlignment="1" applyProtection="1">
      <alignment horizontal="center" vertical="center" wrapText="1"/>
      <protection locked="0"/>
    </xf>
    <xf numFmtId="44" fontId="3" fillId="0" borderId="1" xfId="0" quotePrefix="1" applyNumberFormat="1" applyFont="1" applyFill="1" applyBorder="1" applyAlignment="1" applyProtection="1">
      <alignment horizontal="center" vertical="center" wrapText="1"/>
      <protection locked="0"/>
    </xf>
    <xf numFmtId="169" fontId="3" fillId="0" borderId="1" xfId="0" quotePrefix="1" applyNumberFormat="1" applyFont="1" applyFill="1" applyBorder="1" applyAlignment="1" applyProtection="1">
      <alignment horizontal="center" vertical="center" wrapText="1"/>
      <protection locked="0"/>
    </xf>
    <xf numFmtId="169" fontId="3" fillId="0" borderId="1" xfId="0" applyNumberFormat="1" applyFont="1" applyFill="1" applyBorder="1" applyAlignment="1" applyProtection="1">
      <alignment horizontal="center" vertical="center" wrapText="1"/>
      <protection locked="0"/>
    </xf>
    <xf numFmtId="170" fontId="8" fillId="5" borderId="1" xfId="0" applyNumberFormat="1" applyFont="1" applyFill="1" applyBorder="1" applyAlignment="1" applyProtection="1">
      <alignment horizontal="right" vertical="center" wrapText="1"/>
      <protection locked="0"/>
    </xf>
    <xf numFmtId="170" fontId="3" fillId="0" borderId="1" xfId="0" applyNumberFormat="1" applyFont="1" applyFill="1" applyBorder="1" applyAlignment="1" applyProtection="1">
      <alignment vertical="center" wrapText="1"/>
      <protection locked="0"/>
    </xf>
    <xf numFmtId="0" fontId="16" fillId="0" borderId="0" xfId="0" quotePrefix="1" applyFont="1" applyAlignment="1">
      <alignment horizontal="right" vertical="center" wrapText="1"/>
    </xf>
    <xf numFmtId="0" fontId="5" fillId="0" borderId="1" xfId="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44" fontId="3" fillId="10" borderId="1" xfId="1" applyNumberFormat="1" applyFont="1" applyFill="1" applyBorder="1" applyAlignment="1" applyProtection="1">
      <alignment horizontal="center" vertical="center"/>
      <protection locked="0"/>
    </xf>
    <xf numFmtId="44" fontId="3" fillId="10" borderId="1" xfId="0" applyNumberFormat="1" applyFont="1" applyFill="1" applyBorder="1" applyAlignment="1" applyProtection="1">
      <alignment vertical="center" wrapText="1"/>
      <protection locked="0"/>
    </xf>
    <xf numFmtId="0" fontId="6" fillId="3" borderId="19" xfId="1" applyFont="1" applyFill="1" applyBorder="1" applyAlignment="1" applyProtection="1">
      <alignment vertical="center"/>
    </xf>
    <xf numFmtId="0" fontId="2" fillId="0" borderId="20" xfId="1" applyFont="1" applyBorder="1" applyAlignment="1" applyProtection="1">
      <alignment vertical="center"/>
    </xf>
    <xf numFmtId="0" fontId="2" fillId="0" borderId="10" xfId="1" applyFont="1" applyBorder="1" applyAlignment="1" applyProtection="1">
      <alignment vertical="center"/>
    </xf>
    <xf numFmtId="0" fontId="2" fillId="12" borderId="0" xfId="1" applyFont="1" applyFill="1" applyBorder="1" applyAlignment="1" applyProtection="1">
      <alignment vertical="center"/>
    </xf>
    <xf numFmtId="0" fontId="6" fillId="3" borderId="13" xfId="1" applyFont="1" applyFill="1" applyBorder="1" applyAlignment="1" applyProtection="1">
      <alignment vertical="center"/>
    </xf>
    <xf numFmtId="172" fontId="4" fillId="0" borderId="1" xfId="0" applyNumberFormat="1" applyFont="1" applyFill="1" applyBorder="1" applyAlignment="1" applyProtection="1">
      <alignment horizontal="center" vertical="center" wrapText="1"/>
      <protection locked="0"/>
    </xf>
    <xf numFmtId="0" fontId="5" fillId="0" borderId="1" xfId="1" applyFont="1" applyBorder="1" applyAlignment="1" applyProtection="1">
      <alignment horizontal="center" vertical="center" wrapText="1"/>
    </xf>
    <xf numFmtId="170" fontId="8" fillId="10" borderId="1" xfId="0" applyNumberFormat="1" applyFont="1" applyFill="1" applyBorder="1" applyAlignment="1" applyProtection="1">
      <alignment horizontal="right" vertical="center" wrapText="1"/>
      <protection locked="0"/>
    </xf>
    <xf numFmtId="0" fontId="27" fillId="0" borderId="1" xfId="1" applyFont="1" applyFill="1" applyBorder="1" applyAlignment="1" applyProtection="1">
      <alignment horizontal="left" vertical="center"/>
      <protection locked="0"/>
    </xf>
    <xf numFmtId="4" fontId="3" fillId="0" borderId="1" xfId="0" applyNumberFormat="1" applyFont="1" applyFill="1" applyBorder="1" applyAlignment="1" applyProtection="1">
      <alignment vertical="center" wrapText="1"/>
      <protection locked="0"/>
    </xf>
    <xf numFmtId="44" fontId="3" fillId="0" borderId="1" xfId="0" applyNumberFormat="1" applyFont="1" applyFill="1" applyBorder="1" applyAlignment="1" applyProtection="1">
      <alignment horizontal="right" vertical="center" wrapText="1"/>
      <protection locked="0"/>
    </xf>
    <xf numFmtId="0" fontId="31" fillId="4" borderId="0" xfId="0" applyFont="1" applyFill="1" applyAlignment="1">
      <alignment vertical="center"/>
    </xf>
    <xf numFmtId="0" fontId="32" fillId="0" borderId="0" xfId="0" applyFont="1" applyAlignment="1">
      <alignment horizontal="center" vertical="center"/>
    </xf>
    <xf numFmtId="0" fontId="3" fillId="0" borderId="1" xfId="1" applyFont="1" applyFill="1" applyBorder="1" applyAlignment="1" applyProtection="1">
      <alignment horizontal="center" vertical="center"/>
    </xf>
    <xf numFmtId="171" fontId="3" fillId="10" borderId="1" xfId="1" applyNumberFormat="1" applyFont="1" applyFill="1" applyBorder="1" applyAlignment="1" applyProtection="1">
      <alignment horizontal="center" vertical="center"/>
    </xf>
    <xf numFmtId="44" fontId="3" fillId="10" borderId="1" xfId="0" applyNumberFormat="1" applyFont="1" applyFill="1" applyBorder="1" applyAlignment="1" applyProtection="1">
      <alignment vertical="center" wrapText="1"/>
    </xf>
    <xf numFmtId="164" fontId="5" fillId="10" borderId="1" xfId="0" applyNumberFormat="1" applyFont="1" applyFill="1" applyBorder="1"/>
    <xf numFmtId="170" fontId="3" fillId="10" borderId="1" xfId="1" applyNumberFormat="1" applyFont="1" applyFill="1" applyBorder="1" applyAlignment="1" applyProtection="1">
      <alignment horizontal="center" vertical="center"/>
    </xf>
    <xf numFmtId="44" fontId="8" fillId="10" borderId="1" xfId="0" applyNumberFormat="1" applyFont="1" applyFill="1" applyBorder="1" applyAlignment="1" applyProtection="1">
      <alignment horizontal="right" vertical="center" wrapText="1"/>
    </xf>
    <xf numFmtId="0" fontId="22" fillId="0" borderId="70" xfId="0" applyFont="1" applyBorder="1"/>
    <xf numFmtId="0" fontId="22" fillId="0" borderId="71" xfId="0" applyFont="1" applyBorder="1"/>
    <xf numFmtId="0" fontId="24" fillId="0" borderId="70" xfId="0" applyFont="1" applyBorder="1" applyAlignment="1">
      <alignment horizontal="left" vertical="center"/>
    </xf>
    <xf numFmtId="0" fontId="24" fillId="0" borderId="71" xfId="0" applyFont="1" applyBorder="1" applyAlignment="1">
      <alignment horizontal="left" vertical="center"/>
    </xf>
    <xf numFmtId="0" fontId="24" fillId="0" borderId="70" xfId="0" applyFont="1" applyFill="1" applyBorder="1" applyAlignment="1">
      <alignment horizontal="left" vertical="center"/>
    </xf>
    <xf numFmtId="0" fontId="24" fillId="0" borderId="71" xfId="0" applyFont="1" applyFill="1" applyBorder="1" applyAlignment="1">
      <alignment horizontal="left" vertical="center"/>
    </xf>
    <xf numFmtId="0" fontId="7" fillId="11" borderId="0" xfId="1" applyFont="1" applyFill="1" applyAlignment="1" applyProtection="1">
      <alignment vertical="center"/>
    </xf>
    <xf numFmtId="0" fontId="2" fillId="12" borderId="0" xfId="1" applyFont="1" applyFill="1" applyAlignment="1" applyProtection="1">
      <alignment vertical="center"/>
    </xf>
    <xf numFmtId="0" fontId="2" fillId="3" borderId="72" xfId="1" applyFont="1" applyFill="1" applyBorder="1" applyAlignment="1" applyProtection="1">
      <alignment vertical="center"/>
    </xf>
    <xf numFmtId="0" fontId="5" fillId="0" borderId="2" xfId="1" applyFont="1" applyBorder="1" applyAlignment="1" applyProtection="1">
      <alignment vertical="center"/>
    </xf>
    <xf numFmtId="0" fontId="5" fillId="0" borderId="3" xfId="1" applyFont="1" applyBorder="1" applyAlignment="1" applyProtection="1">
      <alignment vertical="center"/>
    </xf>
    <xf numFmtId="0" fontId="31" fillId="4" borderId="0" xfId="0" applyFont="1" applyFill="1" applyAlignment="1" applyProtection="1">
      <alignment horizontal="left" vertical="center" indent="1"/>
    </xf>
    <xf numFmtId="0" fontId="31" fillId="4" borderId="0" xfId="0" applyFont="1" applyFill="1" applyAlignment="1">
      <alignment horizontal="left" vertical="center" indent="1"/>
    </xf>
    <xf numFmtId="0" fontId="36" fillId="0" borderId="0" xfId="0" applyFont="1" applyFill="1" applyProtection="1"/>
    <xf numFmtId="0" fontId="2" fillId="0" borderId="0" xfId="0" applyFont="1" applyFill="1" applyProtection="1"/>
    <xf numFmtId="0" fontId="2" fillId="3" borderId="0" xfId="0" applyFont="1" applyFill="1"/>
    <xf numFmtId="0" fontId="36" fillId="3" borderId="0" xfId="0" applyFont="1" applyFill="1" applyProtection="1"/>
    <xf numFmtId="0" fontId="17" fillId="3" borderId="0" xfId="0" applyFont="1" applyFill="1" applyProtection="1"/>
    <xf numFmtId="0" fontId="17" fillId="0" borderId="0" xfId="0" applyFont="1" applyFill="1" applyProtection="1"/>
    <xf numFmtId="0" fontId="37" fillId="3" borderId="0" xfId="0" applyFont="1" applyFill="1" applyAlignment="1" applyProtection="1">
      <alignment horizontal="left"/>
    </xf>
    <xf numFmtId="0" fontId="2" fillId="4" borderId="0" xfId="0" applyFont="1" applyFill="1" applyProtection="1"/>
    <xf numFmtId="0" fontId="2" fillId="3" borderId="0" xfId="0" applyFont="1" applyFill="1" applyProtection="1"/>
    <xf numFmtId="0" fontId="38" fillId="3" borderId="0" xfId="0" applyFont="1" applyFill="1" applyAlignment="1" applyProtection="1">
      <alignment horizontal="left" vertical="center" indent="1"/>
    </xf>
    <xf numFmtId="0" fontId="17" fillId="3" borderId="0" xfId="0" applyFont="1" applyFill="1" applyAlignment="1" applyProtection="1">
      <alignment horizontal="left" indent="1"/>
    </xf>
    <xf numFmtId="0" fontId="17" fillId="3" borderId="0" xfId="0" applyFont="1" applyFill="1" applyAlignment="1" applyProtection="1">
      <alignment horizontal="left" vertical="top" indent="1"/>
    </xf>
    <xf numFmtId="0" fontId="9" fillId="3" borderId="0" xfId="0" applyFont="1" applyFill="1" applyAlignment="1" applyProtection="1">
      <alignment horizontal="right" vertical="center" indent="1"/>
    </xf>
    <xf numFmtId="1" fontId="2" fillId="11" borderId="24" xfId="0" applyNumberFormat="1" applyFont="1" applyFill="1" applyBorder="1" applyAlignment="1" applyProtection="1">
      <alignment horizontal="center" vertical="center" wrapText="1"/>
      <protection locked="0"/>
    </xf>
    <xf numFmtId="0" fontId="17" fillId="3" borderId="0" xfId="0" quotePrefix="1" applyFont="1" applyFill="1" applyProtection="1"/>
    <xf numFmtId="0" fontId="39" fillId="6" borderId="22" xfId="0" applyFont="1" applyFill="1" applyBorder="1" applyAlignment="1" applyProtection="1">
      <alignment horizontal="centerContinuous" vertical="center"/>
    </xf>
    <xf numFmtId="0" fontId="39" fillId="6" borderId="22" xfId="0" applyFont="1" applyFill="1" applyBorder="1" applyAlignment="1" applyProtection="1">
      <alignment horizontal="center" vertical="center"/>
    </xf>
    <xf numFmtId="0" fontId="39" fillId="6" borderId="22" xfId="0" applyFont="1" applyFill="1" applyBorder="1" applyAlignment="1" applyProtection="1">
      <alignment horizontal="center" vertical="center" wrapText="1"/>
    </xf>
    <xf numFmtId="0" fontId="40" fillId="6" borderId="27" xfId="0" applyFont="1" applyFill="1" applyBorder="1" applyAlignment="1" applyProtection="1">
      <alignment horizontal="left" vertical="center" indent="1"/>
    </xf>
    <xf numFmtId="165" fontId="2" fillId="0" borderId="28" xfId="0" applyNumberFormat="1" applyFont="1" applyFill="1" applyBorder="1" applyAlignment="1" applyProtection="1">
      <alignment horizontal="left" vertical="center" indent="1"/>
      <protection locked="0"/>
    </xf>
    <xf numFmtId="164" fontId="2" fillId="11" borderId="57" xfId="0" applyNumberFormat="1" applyFont="1" applyFill="1" applyBorder="1" applyAlignment="1" applyProtection="1">
      <alignment vertical="center"/>
    </xf>
    <xf numFmtId="164" fontId="2" fillId="11" borderId="58" xfId="0" applyNumberFormat="1" applyFont="1" applyFill="1" applyBorder="1" applyAlignment="1" applyProtection="1">
      <alignment vertical="center"/>
    </xf>
    <xf numFmtId="166" fontId="2" fillId="11" borderId="28" xfId="0" applyNumberFormat="1" applyFont="1" applyFill="1" applyBorder="1" applyAlignment="1" applyProtection="1">
      <alignment horizontal="left" vertical="center"/>
    </xf>
    <xf numFmtId="0" fontId="40" fillId="6" borderId="0" xfId="0" applyFont="1" applyFill="1" applyBorder="1" applyAlignment="1" applyProtection="1">
      <alignment horizontal="left" vertical="center" indent="1"/>
    </xf>
    <xf numFmtId="0" fontId="17" fillId="0" borderId="29" xfId="0" applyFont="1" applyFill="1" applyBorder="1" applyAlignment="1" applyProtection="1">
      <alignment horizontal="left" vertical="center" indent="1"/>
      <protection locked="0"/>
    </xf>
    <xf numFmtId="165" fontId="17" fillId="0" borderId="29" xfId="0" applyNumberFormat="1" applyFont="1" applyFill="1" applyBorder="1" applyAlignment="1" applyProtection="1">
      <alignment horizontal="left" vertical="center" indent="1"/>
      <protection locked="0"/>
    </xf>
    <xf numFmtId="164" fontId="2" fillId="11" borderId="59" xfId="0" applyNumberFormat="1" applyFont="1" applyFill="1" applyBorder="1" applyAlignment="1" applyProtection="1">
      <alignment vertical="center"/>
    </xf>
    <xf numFmtId="164" fontId="2" fillId="11" borderId="60" xfId="0" applyNumberFormat="1" applyFont="1" applyFill="1" applyBorder="1" applyAlignment="1" applyProtection="1">
      <alignment vertical="center"/>
    </xf>
    <xf numFmtId="166" fontId="17" fillId="11" borderId="29" xfId="0" applyNumberFormat="1" applyFont="1" applyFill="1" applyBorder="1" applyAlignment="1" applyProtection="1">
      <alignment horizontal="left" vertical="center" indent="1"/>
    </xf>
    <xf numFmtId="0" fontId="40" fillId="6" borderId="63" xfId="0" applyFont="1" applyFill="1" applyBorder="1" applyAlignment="1" applyProtection="1">
      <alignment horizontal="left" vertical="center" indent="1"/>
    </xf>
    <xf numFmtId="0" fontId="17" fillId="0" borderId="64" xfId="0" applyFont="1" applyFill="1" applyBorder="1" applyAlignment="1" applyProtection="1">
      <alignment horizontal="left" vertical="center" indent="1"/>
      <protection locked="0"/>
    </xf>
    <xf numFmtId="165" fontId="17" fillId="0" borderId="64" xfId="0" applyNumberFormat="1" applyFont="1" applyFill="1" applyBorder="1" applyAlignment="1" applyProtection="1">
      <alignment horizontal="left" vertical="center" indent="1"/>
      <protection locked="0"/>
    </xf>
    <xf numFmtId="164" fontId="2" fillId="11" borderId="61" xfId="0" applyNumberFormat="1" applyFont="1" applyFill="1" applyBorder="1" applyAlignment="1" applyProtection="1">
      <alignment vertical="center"/>
    </xf>
    <xf numFmtId="164" fontId="2" fillId="11" borderId="62" xfId="0" applyNumberFormat="1" applyFont="1" applyFill="1" applyBorder="1" applyAlignment="1" applyProtection="1">
      <alignment vertical="center"/>
    </xf>
    <xf numFmtId="166" fontId="17" fillId="11" borderId="64" xfId="0" applyNumberFormat="1" applyFont="1" applyFill="1" applyBorder="1" applyAlignment="1" applyProtection="1">
      <alignment horizontal="left" vertical="center" indent="1"/>
    </xf>
    <xf numFmtId="0" fontId="42" fillId="3" borderId="0" xfId="0" applyFont="1" applyFill="1" applyAlignment="1" applyProtection="1">
      <alignment horizontal="right"/>
    </xf>
    <xf numFmtId="164" fontId="42" fillId="11" borderId="63" xfId="0" applyNumberFormat="1" applyFont="1" applyFill="1" applyBorder="1" applyAlignment="1" applyProtection="1"/>
    <xf numFmtId="167" fontId="44" fillId="8" borderId="63" xfId="0" applyNumberFormat="1" applyFont="1" applyFill="1" applyBorder="1" applyProtection="1"/>
    <xf numFmtId="167" fontId="42" fillId="11" borderId="63" xfId="0" applyNumberFormat="1" applyFont="1" applyFill="1" applyBorder="1" applyProtection="1"/>
    <xf numFmtId="0" fontId="17" fillId="0" borderId="0" xfId="0" applyFont="1" applyFill="1"/>
    <xf numFmtId="0" fontId="36" fillId="3" borderId="0" xfId="0" applyFont="1" applyFill="1"/>
    <xf numFmtId="0" fontId="41" fillId="4" borderId="0" xfId="0" applyFont="1" applyFill="1"/>
    <xf numFmtId="0" fontId="2" fillId="0" borderId="0" xfId="0" applyFont="1" applyFill="1"/>
    <xf numFmtId="0" fontId="39" fillId="0" borderId="22" xfId="0" applyFont="1" applyFill="1" applyBorder="1" applyAlignment="1" applyProtection="1">
      <alignment horizontal="center" vertical="center" wrapText="1"/>
    </xf>
    <xf numFmtId="0" fontId="2" fillId="0" borderId="34" xfId="0" applyFont="1" applyFill="1" applyBorder="1" applyAlignment="1">
      <alignment vertical="center"/>
    </xf>
    <xf numFmtId="168" fontId="2" fillId="0" borderId="35" xfId="0" applyNumberFormat="1" applyFont="1" applyFill="1" applyBorder="1" applyAlignment="1">
      <alignment vertical="center"/>
    </xf>
    <xf numFmtId="168" fontId="2" fillId="9" borderId="35" xfId="0" applyNumberFormat="1" applyFont="1" applyFill="1" applyBorder="1" applyAlignment="1">
      <alignment vertical="center"/>
    </xf>
    <xf numFmtId="168" fontId="2" fillId="0" borderId="39" xfId="0" applyNumberFormat="1" applyFont="1" applyFill="1" applyBorder="1" applyAlignment="1">
      <alignment vertical="center"/>
    </xf>
    <xf numFmtId="0" fontId="35" fillId="0" borderId="38" xfId="0" quotePrefix="1" applyFont="1" applyFill="1" applyBorder="1" applyAlignment="1">
      <alignment vertical="center"/>
    </xf>
    <xf numFmtId="168" fontId="2" fillId="0" borderId="40" xfId="0" applyNumberFormat="1" applyFont="1" applyFill="1" applyBorder="1" applyAlignment="1">
      <alignment vertical="center"/>
    </xf>
    <xf numFmtId="168" fontId="2" fillId="9" borderId="40" xfId="0" applyNumberFormat="1" applyFont="1" applyFill="1" applyBorder="1" applyAlignment="1">
      <alignment vertical="center"/>
    </xf>
    <xf numFmtId="168" fontId="45" fillId="0" borderId="40" xfId="0" applyNumberFormat="1" applyFont="1" applyFill="1" applyBorder="1" applyAlignment="1">
      <alignment vertical="center"/>
    </xf>
    <xf numFmtId="168" fontId="45" fillId="9" borderId="40" xfId="0" applyNumberFormat="1" applyFont="1" applyFill="1" applyBorder="1" applyAlignment="1">
      <alignment vertical="center"/>
    </xf>
    <xf numFmtId="168" fontId="45" fillId="0" borderId="35" xfId="0" applyNumberFormat="1" applyFont="1" applyFill="1" applyBorder="1" applyAlignment="1">
      <alignment vertical="center"/>
    </xf>
    <xf numFmtId="168" fontId="45" fillId="9" borderId="35" xfId="0" applyNumberFormat="1" applyFont="1" applyFill="1" applyBorder="1" applyAlignment="1">
      <alignment vertical="center"/>
    </xf>
    <xf numFmtId="0" fontId="2" fillId="4" borderId="0" xfId="0" applyFont="1" applyFill="1"/>
    <xf numFmtId="0" fontId="46" fillId="3" borderId="32" xfId="0" applyFont="1" applyFill="1" applyBorder="1" applyAlignment="1">
      <alignment horizontal="left" vertical="top" wrapText="1"/>
    </xf>
    <xf numFmtId="0" fontId="46" fillId="3" borderId="33" xfId="0" applyFont="1" applyFill="1" applyBorder="1" applyAlignment="1">
      <alignment horizontal="left" vertical="top" wrapText="1"/>
    </xf>
    <xf numFmtId="0" fontId="2" fillId="3" borderId="34" xfId="0" applyFont="1" applyFill="1" applyBorder="1" applyAlignment="1">
      <alignment vertical="center"/>
    </xf>
    <xf numFmtId="0" fontId="46" fillId="3" borderId="41" xfId="0" applyFont="1" applyFill="1" applyBorder="1" applyAlignment="1">
      <alignment horizontal="left" vertical="top" wrapText="1"/>
    </xf>
    <xf numFmtId="0" fontId="46" fillId="3" borderId="42" xfId="0" applyFont="1" applyFill="1" applyBorder="1" applyAlignment="1">
      <alignment horizontal="left" vertical="top" wrapText="1"/>
    </xf>
    <xf numFmtId="168" fontId="2" fillId="0" borderId="44" xfId="0" applyNumberFormat="1" applyFont="1" applyFill="1" applyBorder="1" applyAlignment="1">
      <alignment vertical="center"/>
    </xf>
    <xf numFmtId="168" fontId="2" fillId="9" borderId="44" xfId="0" applyNumberFormat="1" applyFont="1" applyFill="1" applyBorder="1" applyAlignment="1">
      <alignment vertical="center"/>
    </xf>
    <xf numFmtId="0" fontId="46" fillId="3" borderId="36" xfId="0" applyFont="1" applyFill="1" applyBorder="1" applyAlignment="1">
      <alignment horizontal="left" vertical="top" wrapText="1"/>
    </xf>
    <xf numFmtId="0" fontId="46" fillId="3" borderId="37" xfId="0" applyFont="1" applyFill="1" applyBorder="1" applyAlignment="1">
      <alignment horizontal="left" vertical="top" wrapText="1"/>
    </xf>
    <xf numFmtId="0" fontId="35" fillId="6" borderId="38" xfId="0" quotePrefix="1" applyFont="1" applyFill="1" applyBorder="1" applyAlignment="1">
      <alignment vertical="center"/>
    </xf>
    <xf numFmtId="168" fontId="2" fillId="6" borderId="39" xfId="0" applyNumberFormat="1" applyFont="1" applyFill="1" applyBorder="1" applyAlignment="1">
      <alignment vertical="center"/>
    </xf>
    <xf numFmtId="0" fontId="2" fillId="0" borderId="0" xfId="0" applyFont="1" applyFill="1" applyBorder="1"/>
    <xf numFmtId="0" fontId="47" fillId="0" borderId="0" xfId="0" applyFont="1" applyFill="1" applyBorder="1"/>
    <xf numFmtId="0" fontId="40" fillId="3" borderId="41" xfId="0" applyFont="1" applyFill="1" applyBorder="1" applyAlignment="1">
      <alignment horizontal="left" vertical="center"/>
    </xf>
    <xf numFmtId="0" fontId="2" fillId="3" borderId="42" xfId="0" applyFont="1" applyFill="1" applyBorder="1"/>
    <xf numFmtId="0" fontId="35" fillId="6" borderId="46" xfId="0" quotePrefix="1" applyFont="1" applyFill="1" applyBorder="1" applyAlignment="1">
      <alignment vertical="center"/>
    </xf>
    <xf numFmtId="0" fontId="0" fillId="0" borderId="0" xfId="0" applyFont="1" applyFill="1" applyProtection="1"/>
    <xf numFmtId="0" fontId="0" fillId="0" borderId="0" xfId="0" applyFont="1" applyProtection="1"/>
    <xf numFmtId="165" fontId="2" fillId="0" borderId="47" xfId="0" applyNumberFormat="1" applyFont="1" applyFill="1" applyBorder="1" applyAlignment="1" applyProtection="1">
      <alignment horizontal="left" vertical="center" indent="1"/>
      <protection locked="0"/>
    </xf>
    <xf numFmtId="165" fontId="2" fillId="0" borderId="48" xfId="0" applyNumberFormat="1" applyFont="1" applyFill="1" applyBorder="1" applyAlignment="1" applyProtection="1">
      <alignment horizontal="left" vertical="center" indent="1"/>
      <protection locked="0"/>
    </xf>
    <xf numFmtId="164" fontId="2" fillId="7" borderId="48" xfId="0" applyNumberFormat="1" applyFont="1" applyFill="1" applyBorder="1" applyAlignment="1" applyProtection="1">
      <alignment vertical="center"/>
    </xf>
    <xf numFmtId="0" fontId="17" fillId="0" borderId="49" xfId="0" applyFont="1" applyFill="1" applyBorder="1" applyAlignment="1" applyProtection="1">
      <alignment horizontal="left" vertical="center" indent="1"/>
      <protection locked="0"/>
    </xf>
    <xf numFmtId="165" fontId="17" fillId="0" borderId="50" xfId="0" applyNumberFormat="1" applyFont="1" applyFill="1" applyBorder="1" applyAlignment="1" applyProtection="1">
      <alignment horizontal="left" vertical="center" indent="1"/>
      <protection locked="0"/>
    </xf>
    <xf numFmtId="164" fontId="17" fillId="7" borderId="50" xfId="0" applyNumberFormat="1" applyFont="1" applyFill="1" applyBorder="1" applyAlignment="1" applyProtection="1">
      <alignment vertical="center"/>
    </xf>
    <xf numFmtId="0" fontId="17" fillId="0" borderId="52" xfId="0" applyFont="1" applyFill="1" applyBorder="1" applyAlignment="1" applyProtection="1">
      <alignment horizontal="left" vertical="center" indent="1"/>
      <protection locked="0"/>
    </xf>
    <xf numFmtId="165" fontId="17" fillId="0" borderId="53" xfId="0" applyNumberFormat="1" applyFont="1" applyFill="1" applyBorder="1" applyAlignment="1" applyProtection="1">
      <alignment horizontal="left" vertical="center" indent="1"/>
      <protection locked="0"/>
    </xf>
    <xf numFmtId="164" fontId="17" fillId="7" borderId="53" xfId="0" applyNumberFormat="1" applyFont="1" applyFill="1" applyBorder="1" applyAlignment="1" applyProtection="1">
      <alignment vertical="center"/>
    </xf>
    <xf numFmtId="0" fontId="2" fillId="3" borderId="68" xfId="0" quotePrefix="1" applyFont="1" applyFill="1" applyBorder="1" applyAlignment="1">
      <alignment vertical="center"/>
    </xf>
    <xf numFmtId="0" fontId="17" fillId="0" borderId="69" xfId="0" applyFont="1" applyFill="1" applyBorder="1" applyAlignment="1" applyProtection="1">
      <alignment horizontal="left" vertical="center" indent="1"/>
      <protection locked="0"/>
    </xf>
    <xf numFmtId="165" fontId="17" fillId="0" borderId="51" xfId="0" applyNumberFormat="1" applyFont="1" applyFill="1" applyBorder="1" applyAlignment="1" applyProtection="1">
      <alignment horizontal="left" vertical="center" indent="1"/>
      <protection locked="0"/>
    </xf>
    <xf numFmtId="164" fontId="17" fillId="7" borderId="51" xfId="0" applyNumberFormat="1" applyFont="1" applyFill="1" applyBorder="1" applyAlignment="1" applyProtection="1">
      <alignment vertical="center"/>
    </xf>
    <xf numFmtId="164" fontId="42" fillId="3" borderId="0" xfId="0" applyNumberFormat="1" applyFont="1" applyFill="1" applyBorder="1" applyAlignment="1" applyProtection="1"/>
    <xf numFmtId="167" fontId="42" fillId="3" borderId="0" xfId="0" applyNumberFormat="1" applyFont="1" applyFill="1" applyBorder="1" applyProtection="1"/>
    <xf numFmtId="0" fontId="35" fillId="3" borderId="63" xfId="0" applyFont="1" applyFill="1" applyBorder="1" applyAlignment="1" applyProtection="1">
      <alignment horizontal="right"/>
    </xf>
    <xf numFmtId="164" fontId="35" fillId="3" borderId="63" xfId="0" applyNumberFormat="1" applyFont="1" applyFill="1" applyBorder="1" applyAlignment="1" applyProtection="1"/>
    <xf numFmtId="0" fontId="48" fillId="4" borderId="0" xfId="0" applyFont="1" applyFill="1" applyProtection="1"/>
    <xf numFmtId="0" fontId="48" fillId="4" borderId="0" xfId="0" applyFont="1" applyFill="1"/>
    <xf numFmtId="0" fontId="14" fillId="13" borderId="1" xfId="0" applyFont="1" applyFill="1" applyBorder="1" applyAlignment="1" applyProtection="1">
      <alignment horizontal="center" vertical="center" wrapText="1"/>
    </xf>
    <xf numFmtId="164" fontId="3" fillId="10" borderId="1" xfId="0" applyNumberFormat="1" applyFont="1" applyFill="1" applyBorder="1"/>
    <xf numFmtId="0" fontId="0" fillId="0" borderId="11" xfId="0" applyBorder="1"/>
    <xf numFmtId="0" fontId="0" fillId="5" borderId="0" xfId="0" applyFill="1" applyBorder="1"/>
    <xf numFmtId="0" fontId="1" fillId="5" borderId="0" xfId="7" applyFill="1" applyBorder="1"/>
    <xf numFmtId="0" fontId="0" fillId="0" borderId="77" xfId="0" applyBorder="1"/>
    <xf numFmtId="0" fontId="50" fillId="15" borderId="73" xfId="7" applyFont="1" applyFill="1" applyBorder="1" applyAlignment="1">
      <alignment vertical="center"/>
    </xf>
    <xf numFmtId="0" fontId="0" fillId="0" borderId="10" xfId="0" applyBorder="1"/>
    <xf numFmtId="0" fontId="54" fillId="0" borderId="12" xfId="7" applyFont="1" applyBorder="1" applyAlignment="1">
      <alignment horizontal="left" vertical="center"/>
    </xf>
    <xf numFmtId="0" fontId="54" fillId="0" borderId="0" xfId="7" applyFont="1" applyBorder="1" applyAlignment="1" applyProtection="1">
      <alignment horizontal="left" vertical="center"/>
    </xf>
    <xf numFmtId="0" fontId="54" fillId="0" borderId="13" xfId="7" applyFont="1" applyBorder="1" applyAlignment="1" applyProtection="1">
      <alignment vertical="center"/>
    </xf>
    <xf numFmtId="0" fontId="54" fillId="0" borderId="8" xfId="7" applyFont="1" applyBorder="1" applyAlignment="1">
      <alignment vertical="center"/>
    </xf>
    <xf numFmtId="0" fontId="54" fillId="0" borderId="0" xfId="7" applyFont="1" applyBorder="1" applyAlignment="1">
      <alignment vertical="center"/>
    </xf>
    <xf numFmtId="0" fontId="0" fillId="0" borderId="14" xfId="0" applyBorder="1"/>
    <xf numFmtId="0" fontId="50" fillId="15" borderId="8" xfId="7" applyFont="1" applyFill="1" applyBorder="1" applyAlignment="1">
      <alignment vertical="center"/>
    </xf>
    <xf numFmtId="0" fontId="1" fillId="0" borderId="73" xfId="7" applyBorder="1"/>
    <xf numFmtId="0" fontId="1" fillId="0" borderId="8" xfId="7" applyBorder="1"/>
    <xf numFmtId="0" fontId="1" fillId="0" borderId="0" xfId="7" applyBorder="1"/>
    <xf numFmtId="0" fontId="1" fillId="0" borderId="14" xfId="7" applyBorder="1"/>
    <xf numFmtId="0" fontId="0" fillId="0" borderId="8" xfId="0" applyBorder="1"/>
    <xf numFmtId="173" fontId="51" fillId="8" borderId="19" xfId="8" applyNumberFormat="1" applyFont="1" applyFill="1" applyBorder="1" applyAlignment="1" applyProtection="1">
      <alignment horizontal="center" vertical="center"/>
    </xf>
    <xf numFmtId="0" fontId="54" fillId="0" borderId="10" xfId="7" applyFont="1" applyBorder="1" applyAlignment="1">
      <alignment vertical="center"/>
    </xf>
    <xf numFmtId="0" fontId="54" fillId="0" borderId="18" xfId="7" applyFont="1" applyBorder="1" applyAlignment="1">
      <alignment vertical="center"/>
    </xf>
    <xf numFmtId="0" fontId="54" fillId="0" borderId="15" xfId="7" applyFont="1" applyBorder="1" applyAlignment="1">
      <alignment horizontal="left" vertical="center"/>
    </xf>
    <xf numFmtId="0" fontId="54" fillId="0" borderId="9" xfId="7" applyFont="1" applyBorder="1" applyAlignment="1" applyProtection="1">
      <alignment horizontal="left" vertical="center"/>
    </xf>
    <xf numFmtId="0" fontId="51" fillId="0" borderId="0" xfId="7" applyFont="1" applyBorder="1" applyAlignment="1" applyProtection="1">
      <alignment horizontal="center" vertical="center"/>
    </xf>
    <xf numFmtId="0" fontId="54" fillId="0" borderId="12" xfId="7" applyFont="1" applyBorder="1" applyAlignment="1">
      <alignment vertical="center"/>
    </xf>
    <xf numFmtId="0" fontId="54" fillId="0" borderId="19" xfId="7" applyFont="1" applyBorder="1" applyAlignment="1">
      <alignment vertical="center"/>
    </xf>
    <xf numFmtId="0" fontId="0" fillId="0" borderId="78" xfId="0" applyBorder="1"/>
    <xf numFmtId="0" fontId="54" fillId="0" borderId="20" xfId="7" applyFont="1" applyBorder="1" applyAlignment="1">
      <alignment vertical="center"/>
    </xf>
    <xf numFmtId="0" fontId="54" fillId="0" borderId="14" xfId="7" applyFont="1" applyBorder="1" applyAlignment="1">
      <alignment vertical="center"/>
    </xf>
    <xf numFmtId="0" fontId="54" fillId="0" borderId="73" xfId="7" applyFont="1" applyBorder="1" applyAlignment="1">
      <alignment horizontal="left" vertical="center"/>
    </xf>
    <xf numFmtId="0" fontId="51" fillId="0" borderId="0" xfId="7" applyFont="1" applyAlignment="1" applyProtection="1">
      <alignment horizontal="center" vertical="center"/>
    </xf>
    <xf numFmtId="0" fontId="54" fillId="0" borderId="79" xfId="7" applyFont="1" applyBorder="1" applyAlignment="1" applyProtection="1">
      <alignment horizontal="left" vertical="center"/>
    </xf>
    <xf numFmtId="0" fontId="54" fillId="0" borderId="77" xfId="7" applyFont="1" applyBorder="1" applyAlignment="1">
      <alignment vertical="center"/>
    </xf>
    <xf numFmtId="0" fontId="54" fillId="0" borderId="12" xfId="7" applyFont="1" applyBorder="1" applyAlignment="1" applyProtection="1">
      <alignment horizontal="left" vertical="center"/>
    </xf>
    <xf numFmtId="1" fontId="51" fillId="8" borderId="0" xfId="8" applyNumberFormat="1" applyFont="1" applyFill="1" applyAlignment="1" applyProtection="1">
      <alignment horizontal="center" vertical="center"/>
    </xf>
    <xf numFmtId="0" fontId="51" fillId="5" borderId="0" xfId="7" applyFont="1" applyFill="1" applyAlignment="1" applyProtection="1">
      <alignment horizontal="center" vertical="center"/>
    </xf>
    <xf numFmtId="0" fontId="54" fillId="5" borderId="77" xfId="7" applyFont="1" applyFill="1" applyBorder="1" applyAlignment="1">
      <alignment vertical="center"/>
    </xf>
    <xf numFmtId="0" fontId="54" fillId="5" borderId="0" xfId="7" applyFont="1" applyFill="1" applyBorder="1" applyAlignment="1">
      <alignment vertical="center"/>
    </xf>
    <xf numFmtId="0" fontId="0" fillId="0" borderId="18" xfId="0" applyBorder="1"/>
    <xf numFmtId="0" fontId="55" fillId="15" borderId="80" xfId="7" applyFont="1" applyFill="1" applyBorder="1" applyAlignment="1">
      <alignment horizontal="center" vertical="center" wrapText="1"/>
    </xf>
    <xf numFmtId="0" fontId="0" fillId="0" borderId="13" xfId="0" applyBorder="1"/>
    <xf numFmtId="17" fontId="55" fillId="15" borderId="80" xfId="7" applyNumberFormat="1" applyFont="1" applyFill="1" applyBorder="1" applyAlignment="1">
      <alignment horizontal="center" vertical="center" wrapText="1"/>
    </xf>
    <xf numFmtId="8" fontId="54" fillId="6" borderId="81" xfId="8" applyNumberFormat="1" applyFont="1" applyFill="1" applyBorder="1" applyAlignment="1" applyProtection="1">
      <alignment horizontal="center" vertical="center"/>
    </xf>
    <xf numFmtId="44" fontId="54" fillId="6" borderId="82" xfId="8" applyFont="1" applyFill="1" applyBorder="1" applyAlignment="1" applyProtection="1">
      <alignment horizontal="left" vertical="center" wrapText="1"/>
    </xf>
    <xf numFmtId="44" fontId="54" fillId="6" borderId="83" xfId="8" applyFont="1" applyFill="1" applyBorder="1" applyAlignment="1" applyProtection="1">
      <alignment horizontal="left" vertical="center" wrapText="1"/>
    </xf>
    <xf numFmtId="0" fontId="0" fillId="0" borderId="20" xfId="0" applyBorder="1"/>
    <xf numFmtId="0" fontId="0" fillId="0" borderId="19" xfId="0" applyBorder="1"/>
    <xf numFmtId="0" fontId="55" fillId="15" borderId="0" xfId="7" applyFont="1" applyFill="1" applyAlignment="1">
      <alignment vertical="center"/>
    </xf>
    <xf numFmtId="8" fontId="51" fillId="16" borderId="81" xfId="8" applyNumberFormat="1" applyFont="1" applyFill="1" applyBorder="1" applyAlignment="1" applyProtection="1">
      <alignment horizontal="center" vertical="center"/>
    </xf>
    <xf numFmtId="0" fontId="55" fillId="0" borderId="84" xfId="7" applyFont="1" applyBorder="1" applyAlignment="1">
      <alignment horizontal="left" vertical="center" wrapText="1"/>
    </xf>
    <xf numFmtId="0" fontId="55" fillId="0" borderId="85" xfId="7" applyFont="1" applyBorder="1" applyAlignment="1">
      <alignment horizontal="left" vertical="center" wrapText="1"/>
    </xf>
    <xf numFmtId="0" fontId="55" fillId="0" borderId="86" xfId="7" applyFont="1" applyBorder="1" applyAlignment="1">
      <alignment horizontal="left" vertical="center" wrapText="1"/>
    </xf>
    <xf numFmtId="0" fontId="55" fillId="0" borderId="20" xfId="7" applyFont="1" applyBorder="1" applyAlignment="1">
      <alignment horizontal="left" vertical="center" wrapText="1"/>
    </xf>
    <xf numFmtId="0" fontId="55" fillId="0" borderId="12" xfId="7" applyFont="1" applyBorder="1" applyAlignment="1">
      <alignment horizontal="left" vertical="center" wrapText="1"/>
    </xf>
    <xf numFmtId="0" fontId="55" fillId="0" borderId="13" xfId="7" applyFont="1" applyBorder="1" applyAlignment="1">
      <alignment horizontal="left" vertical="center" wrapText="1"/>
    </xf>
    <xf numFmtId="0" fontId="0" fillId="0" borderId="9" xfId="0" applyBorder="1"/>
    <xf numFmtId="0" fontId="55" fillId="0" borderId="0" xfId="7" applyFont="1" applyBorder="1" applyAlignment="1">
      <alignment horizontal="left" vertical="center" wrapText="1"/>
    </xf>
    <xf numFmtId="0" fontId="55" fillId="0" borderId="9" xfId="7" applyFont="1" applyBorder="1" applyAlignment="1">
      <alignment horizontal="left" vertical="center" wrapText="1"/>
    </xf>
    <xf numFmtId="0" fontId="0" fillId="5" borderId="19" xfId="0" applyFill="1" applyBorder="1"/>
    <xf numFmtId="0" fontId="55" fillId="5" borderId="9" xfId="7" applyFont="1" applyFill="1" applyBorder="1" applyAlignment="1">
      <alignment horizontal="left" vertical="center" wrapText="1"/>
    </xf>
    <xf numFmtId="0" fontId="55" fillId="5" borderId="88" xfId="7" applyFont="1" applyFill="1" applyBorder="1" applyAlignment="1">
      <alignment horizontal="left" vertical="center" wrapText="1"/>
    </xf>
    <xf numFmtId="0" fontId="55" fillId="5" borderId="14" xfId="7" applyFont="1" applyFill="1" applyBorder="1" applyAlignment="1">
      <alignment horizontal="left" vertical="center" wrapText="1"/>
    </xf>
    <xf numFmtId="0" fontId="55" fillId="5" borderId="8" xfId="7" applyFont="1" applyFill="1" applyBorder="1" applyAlignment="1">
      <alignment horizontal="left" vertical="center" wrapText="1"/>
    </xf>
    <xf numFmtId="0" fontId="55" fillId="5" borderId="10" xfId="7" applyFont="1" applyFill="1" applyBorder="1" applyAlignment="1">
      <alignment horizontal="left" vertical="center" wrapText="1"/>
    </xf>
    <xf numFmtId="0" fontId="0" fillId="5" borderId="0" xfId="0" applyFill="1"/>
    <xf numFmtId="0" fontId="0" fillId="5" borderId="10" xfId="0" applyFill="1" applyBorder="1"/>
    <xf numFmtId="0" fontId="55" fillId="15" borderId="73" xfId="7" applyFont="1" applyFill="1" applyBorder="1" applyAlignment="1">
      <alignment horizontal="right" vertical="center"/>
    </xf>
    <xf numFmtId="14" fontId="55" fillId="15" borderId="73" xfId="7" applyNumberFormat="1" applyFont="1" applyFill="1" applyBorder="1" applyAlignment="1">
      <alignment horizontal="left" vertical="center"/>
    </xf>
    <xf numFmtId="0" fontId="55" fillId="5" borderId="77" xfId="7" applyFont="1" applyFill="1" applyBorder="1" applyAlignment="1">
      <alignment horizontal="left" vertical="center" wrapText="1"/>
    </xf>
    <xf numFmtId="0" fontId="54" fillId="0" borderId="89" xfId="7" applyFont="1" applyBorder="1" applyAlignment="1">
      <alignment vertical="center"/>
    </xf>
    <xf numFmtId="0" fontId="0" fillId="5" borderId="20" xfId="0" applyFill="1" applyBorder="1"/>
    <xf numFmtId="0" fontId="54" fillId="5" borderId="12" xfId="7" applyFont="1" applyFill="1" applyBorder="1" applyAlignment="1">
      <alignment horizontal="left" vertical="center"/>
    </xf>
    <xf numFmtId="0" fontId="54" fillId="5" borderId="90" xfId="7" applyFont="1" applyFill="1" applyBorder="1" applyAlignment="1" applyProtection="1">
      <alignment horizontal="left" vertical="center"/>
    </xf>
    <xf numFmtId="0" fontId="54" fillId="5" borderId="79" xfId="7" applyFont="1" applyFill="1" applyBorder="1" applyAlignment="1" applyProtection="1">
      <alignment vertical="center"/>
    </xf>
    <xf numFmtId="0" fontId="54" fillId="5" borderId="8" xfId="7" applyFont="1" applyFill="1" applyBorder="1" applyAlignment="1">
      <alignment vertical="center"/>
    </xf>
    <xf numFmtId="0" fontId="54" fillId="5" borderId="10" xfId="7" applyFont="1" applyFill="1" applyBorder="1" applyAlignment="1">
      <alignment vertical="center"/>
    </xf>
    <xf numFmtId="0" fontId="54" fillId="5" borderId="13" xfId="7" applyFont="1" applyFill="1" applyBorder="1" applyAlignment="1">
      <alignment horizontal="left" vertical="center"/>
    </xf>
    <xf numFmtId="0" fontId="54" fillId="5" borderId="0" xfId="7" applyFont="1" applyFill="1" applyBorder="1" applyAlignment="1" applyProtection="1">
      <alignment horizontal="left" vertical="center"/>
    </xf>
    <xf numFmtId="0" fontId="54" fillId="5" borderId="14" xfId="7" applyFont="1" applyFill="1" applyBorder="1" applyAlignment="1">
      <alignment horizontal="right" vertical="center"/>
    </xf>
    <xf numFmtId="0" fontId="54" fillId="5" borderId="91" xfId="7" applyFont="1" applyFill="1" applyBorder="1" applyAlignment="1" applyProtection="1">
      <alignment horizontal="left" vertical="center"/>
    </xf>
    <xf numFmtId="0" fontId="1" fillId="5" borderId="8" xfId="7" applyFont="1" applyFill="1" applyBorder="1" applyAlignment="1">
      <alignment horizontal="right" vertical="center"/>
    </xf>
    <xf numFmtId="0" fontId="1" fillId="5" borderId="92" xfId="7" applyFont="1" applyFill="1" applyBorder="1" applyAlignment="1">
      <alignment vertical="center"/>
    </xf>
    <xf numFmtId="0" fontId="1" fillId="5" borderId="8" xfId="7" applyFont="1" applyFill="1" applyBorder="1" applyAlignment="1">
      <alignment vertical="center"/>
    </xf>
    <xf numFmtId="0" fontId="54" fillId="5" borderId="13" xfId="7" applyFont="1" applyFill="1" applyBorder="1" applyAlignment="1">
      <alignment vertical="center"/>
    </xf>
    <xf numFmtId="0" fontId="54" fillId="5" borderId="14" xfId="7" applyFont="1" applyFill="1" applyBorder="1" applyAlignment="1">
      <alignment vertical="center"/>
    </xf>
    <xf numFmtId="0" fontId="1" fillId="5" borderId="14" xfId="7" applyFill="1" applyBorder="1"/>
    <xf numFmtId="0" fontId="1" fillId="5" borderId="93" xfId="7" applyFill="1" applyBorder="1"/>
    <xf numFmtId="0" fontId="0" fillId="5" borderId="8" xfId="0" applyFill="1" applyBorder="1"/>
    <xf numFmtId="0" fontId="0" fillId="5" borderId="18" xfId="0" applyFill="1" applyBorder="1"/>
    <xf numFmtId="0" fontId="0" fillId="5" borderId="78" xfId="0" applyFill="1" applyBorder="1"/>
    <xf numFmtId="0" fontId="0" fillId="5" borderId="15" xfId="0" applyFill="1" applyBorder="1"/>
    <xf numFmtId="0" fontId="0" fillId="5" borderId="9" xfId="0" applyFill="1" applyBorder="1"/>
    <xf numFmtId="0" fontId="0" fillId="5" borderId="11" xfId="0" applyFill="1" applyBorder="1"/>
    <xf numFmtId="0" fontId="49" fillId="0" borderId="20" xfId="7" applyFont="1" applyBorder="1" applyAlignment="1">
      <alignment vertical="center"/>
    </xf>
    <xf numFmtId="0" fontId="57" fillId="5" borderId="0" xfId="0" applyFont="1" applyFill="1"/>
    <xf numFmtId="0" fontId="58" fillId="5" borderId="0" xfId="0" applyFont="1" applyFill="1"/>
    <xf numFmtId="0" fontId="59" fillId="5" borderId="0" xfId="0" applyFont="1" applyFill="1" applyAlignment="1"/>
    <xf numFmtId="0" fontId="64" fillId="5" borderId="0" xfId="0" applyFont="1" applyFill="1"/>
    <xf numFmtId="0" fontId="65" fillId="5" borderId="0" xfId="0" applyFont="1" applyFill="1"/>
    <xf numFmtId="0" fontId="64" fillId="0" borderId="0" xfId="0" applyFont="1"/>
    <xf numFmtId="0" fontId="0" fillId="5" borderId="0" xfId="0" applyFont="1" applyFill="1"/>
    <xf numFmtId="0" fontId="0" fillId="0" borderId="0" xfId="0" applyFont="1"/>
    <xf numFmtId="0" fontId="0" fillId="5" borderId="0" xfId="0" applyFont="1" applyFill="1" applyAlignment="1">
      <alignment horizontal="right"/>
    </xf>
    <xf numFmtId="0" fontId="59" fillId="5" borderId="0" xfId="0" applyFont="1" applyFill="1" applyAlignment="1">
      <alignment horizontal="center"/>
    </xf>
    <xf numFmtId="0" fontId="0" fillId="5" borderId="0" xfId="0" applyFont="1" applyFill="1" applyBorder="1" applyAlignment="1">
      <alignment horizontal="right"/>
    </xf>
    <xf numFmtId="0" fontId="63" fillId="5" borderId="0" xfId="0" applyFont="1" applyFill="1" applyBorder="1" applyAlignment="1">
      <alignment horizontal="right"/>
    </xf>
    <xf numFmtId="0" fontId="0" fillId="0" borderId="0" xfId="0" applyBorder="1" applyAlignment="1">
      <alignment horizontal="center"/>
    </xf>
    <xf numFmtId="0" fontId="0" fillId="0" borderId="19" xfId="0" applyBorder="1" applyAlignment="1">
      <alignment horizontal="center"/>
    </xf>
    <xf numFmtId="10" fontId="2" fillId="9" borderId="35" xfId="0" applyNumberFormat="1" applyFont="1" applyFill="1" applyBorder="1" applyAlignment="1">
      <alignment vertical="center"/>
    </xf>
    <xf numFmtId="10" fontId="2" fillId="9" borderId="40" xfId="0" applyNumberFormat="1" applyFont="1" applyFill="1" applyBorder="1" applyAlignment="1">
      <alignment vertical="center"/>
    </xf>
    <xf numFmtId="10" fontId="45" fillId="9" borderId="40" xfId="0" applyNumberFormat="1" applyFont="1" applyFill="1" applyBorder="1" applyAlignment="1">
      <alignment vertical="center"/>
    </xf>
    <xf numFmtId="10" fontId="45" fillId="9" borderId="35" xfId="0" applyNumberFormat="1" applyFont="1" applyFill="1" applyBorder="1" applyAlignment="1">
      <alignment vertical="center"/>
    </xf>
    <xf numFmtId="10" fontId="2" fillId="9" borderId="44" xfId="0" applyNumberFormat="1" applyFont="1" applyFill="1" applyBorder="1" applyAlignment="1">
      <alignment vertical="center"/>
    </xf>
    <xf numFmtId="166" fontId="17" fillId="7" borderId="94" xfId="0" applyNumberFormat="1" applyFont="1" applyFill="1" applyBorder="1" applyAlignment="1" applyProtection="1">
      <alignment horizontal="left" vertical="center" indent="1"/>
    </xf>
    <xf numFmtId="166" fontId="17" fillId="7" borderId="95" xfId="0" applyNumberFormat="1" applyFont="1" applyFill="1" applyBorder="1" applyAlignment="1" applyProtection="1">
      <alignment horizontal="left" vertical="center" indent="1"/>
    </xf>
    <xf numFmtId="166" fontId="17" fillId="7" borderId="96" xfId="0" applyNumberFormat="1" applyFont="1" applyFill="1" applyBorder="1" applyAlignment="1" applyProtection="1">
      <alignment horizontal="left" vertical="center" indent="1"/>
    </xf>
    <xf numFmtId="0" fontId="39" fillId="6" borderId="27" xfId="0" applyFont="1" applyFill="1" applyBorder="1" applyAlignment="1" applyProtection="1">
      <alignment horizontal="center" vertical="center" wrapText="1"/>
    </xf>
    <xf numFmtId="166" fontId="2" fillId="7" borderId="94" xfId="0" applyNumberFormat="1" applyFont="1" applyFill="1" applyBorder="1" applyAlignment="1" applyProtection="1">
      <alignment horizontal="left" vertical="center"/>
    </xf>
    <xf numFmtId="0" fontId="39" fillId="0" borderId="27" xfId="0" applyFont="1" applyFill="1" applyBorder="1" applyAlignment="1" applyProtection="1">
      <alignment horizontal="center" vertical="center" wrapText="1"/>
    </xf>
    <xf numFmtId="166" fontId="2" fillId="3" borderId="94" xfId="0" applyNumberFormat="1" applyFont="1" applyFill="1" applyBorder="1" applyAlignment="1" applyProtection="1">
      <alignment horizontal="left" vertical="center"/>
    </xf>
    <xf numFmtId="166" fontId="17" fillId="3" borderId="95" xfId="0" applyNumberFormat="1" applyFont="1" applyFill="1" applyBorder="1" applyAlignment="1" applyProtection="1">
      <alignment horizontal="left" vertical="center" indent="1"/>
    </xf>
    <xf numFmtId="166" fontId="17" fillId="3" borderId="96" xfId="0" applyNumberFormat="1" applyFont="1" applyFill="1" applyBorder="1" applyAlignment="1" applyProtection="1">
      <alignment horizontal="left" vertical="center" indent="1"/>
    </xf>
    <xf numFmtId="166" fontId="2" fillId="3" borderId="95" xfId="0" applyNumberFormat="1" applyFont="1" applyFill="1" applyBorder="1" applyAlignment="1" applyProtection="1">
      <alignment horizontal="left" vertical="center" indent="1"/>
    </xf>
    <xf numFmtId="166" fontId="2" fillId="3" borderId="96" xfId="0" applyNumberFormat="1" applyFont="1" applyFill="1" applyBorder="1" applyAlignment="1" applyProtection="1">
      <alignment horizontal="left" vertical="center" indent="1"/>
    </xf>
    <xf numFmtId="164" fontId="43" fillId="8" borderId="63" xfId="0" applyNumberFormat="1" applyFont="1" applyFill="1" applyBorder="1" applyAlignment="1" applyProtection="1">
      <alignment horizontal="right"/>
    </xf>
    <xf numFmtId="0" fontId="19" fillId="0" borderId="1" xfId="0" applyNumberFormat="1" applyFont="1" applyFill="1" applyBorder="1" applyAlignment="1" applyProtection="1">
      <alignment horizontal="left" vertical="center" wrapText="1"/>
    </xf>
    <xf numFmtId="0" fontId="24" fillId="0" borderId="98" xfId="0" applyFont="1" applyBorder="1" applyAlignment="1">
      <alignment horizontal="left" vertical="center"/>
    </xf>
    <xf numFmtId="0" fontId="25" fillId="0" borderId="1" xfId="0" applyFont="1" applyFill="1" applyBorder="1" applyAlignment="1">
      <alignment horizontal="left" vertical="center"/>
    </xf>
    <xf numFmtId="0" fontId="23" fillId="0" borderId="1" xfId="0" applyFont="1" applyBorder="1" applyAlignment="1">
      <alignment horizontal="left" vertical="center"/>
    </xf>
    <xf numFmtId="0" fontId="24" fillId="0" borderId="98" xfId="0" applyFont="1" applyFill="1" applyBorder="1" applyAlignment="1">
      <alignment horizontal="left" vertical="center"/>
    </xf>
    <xf numFmtId="0" fontId="21" fillId="0" borderId="99" xfId="0" applyFont="1" applyBorder="1"/>
    <xf numFmtId="0" fontId="21" fillId="0" borderId="100" xfId="0" applyFont="1" applyBorder="1"/>
    <xf numFmtId="172" fontId="2" fillId="0" borderId="24" xfId="0" applyNumberFormat="1" applyFont="1" applyFill="1" applyBorder="1" applyAlignment="1" applyProtection="1">
      <alignment horizontal="center" vertical="center" wrapText="1"/>
      <protection locked="0"/>
    </xf>
    <xf numFmtId="164" fontId="41" fillId="17" borderId="29" xfId="0" applyNumberFormat="1" applyFont="1" applyFill="1" applyBorder="1" applyAlignment="1" applyProtection="1">
      <alignment horizontal="right" vertical="center" indent="1"/>
    </xf>
    <xf numFmtId="9" fontId="2" fillId="17" borderId="27" xfId="0" applyNumberFormat="1" applyFont="1" applyFill="1" applyBorder="1" applyAlignment="1" applyProtection="1">
      <alignment horizontal="center" vertical="center"/>
      <protection locked="0"/>
    </xf>
    <xf numFmtId="9" fontId="2" fillId="17" borderId="30" xfId="0" applyNumberFormat="1" applyFont="1" applyFill="1" applyBorder="1" applyAlignment="1" applyProtection="1">
      <alignment horizontal="center" vertical="center"/>
      <protection locked="0"/>
    </xf>
    <xf numFmtId="9" fontId="2" fillId="17" borderId="31" xfId="0" applyNumberFormat="1" applyFont="1" applyFill="1" applyBorder="1" applyAlignment="1" applyProtection="1">
      <alignment horizontal="center" vertical="center"/>
      <protection locked="0"/>
    </xf>
    <xf numFmtId="164" fontId="41" fillId="17" borderId="64" xfId="0" applyNumberFormat="1" applyFont="1" applyFill="1" applyBorder="1" applyAlignment="1" applyProtection="1">
      <alignment horizontal="right" vertical="center" indent="1"/>
    </xf>
    <xf numFmtId="9" fontId="2" fillId="17" borderId="65" xfId="0" applyNumberFormat="1" applyFont="1" applyFill="1" applyBorder="1" applyAlignment="1" applyProtection="1">
      <alignment horizontal="center" vertical="center"/>
      <protection locked="0"/>
    </xf>
    <xf numFmtId="0" fontId="24" fillId="0" borderId="101" xfId="0" applyFont="1" applyBorder="1" applyAlignment="1">
      <alignment horizontal="left" vertical="center"/>
    </xf>
    <xf numFmtId="0" fontId="24" fillId="0" borderId="102" xfId="0" applyFont="1" applyBorder="1" applyAlignment="1">
      <alignment horizontal="left" vertical="center"/>
    </xf>
    <xf numFmtId="0" fontId="21" fillId="0" borderId="103" xfId="0" applyFont="1" applyBorder="1"/>
    <xf numFmtId="0" fontId="35" fillId="0" borderId="0" xfId="1" applyFont="1" applyAlignment="1" applyProtection="1">
      <alignment vertical="center"/>
    </xf>
    <xf numFmtId="44" fontId="3" fillId="10" borderId="2" xfId="0" applyNumberFormat="1" applyFont="1" applyFill="1" applyBorder="1" applyAlignment="1" applyProtection="1">
      <alignment vertical="center" wrapText="1"/>
      <protection locked="0"/>
    </xf>
    <xf numFmtId="0" fontId="35" fillId="0" borderId="0" xfId="1" applyFont="1" applyBorder="1" applyAlignment="1" applyProtection="1">
      <alignment vertical="center"/>
    </xf>
    <xf numFmtId="0" fontId="3" fillId="10" borderId="7" xfId="1" applyFont="1" applyFill="1" applyBorder="1" applyAlignment="1" applyProtection="1">
      <alignment vertical="center"/>
    </xf>
    <xf numFmtId="0" fontId="3" fillId="10" borderId="1" xfId="1" applyFont="1" applyFill="1" applyBorder="1" applyAlignment="1" applyProtection="1">
      <alignment vertical="center"/>
    </xf>
    <xf numFmtId="0" fontId="2" fillId="3" borderId="0" xfId="1" applyFont="1" applyFill="1" applyAlignment="1" applyProtection="1">
      <alignment vertical="center"/>
    </xf>
    <xf numFmtId="0" fontId="2" fillId="3" borderId="0" xfId="1" applyFont="1" applyFill="1" applyBorder="1" applyAlignment="1" applyProtection="1">
      <alignment vertical="center"/>
    </xf>
    <xf numFmtId="0" fontId="2" fillId="17" borderId="0" xfId="1" applyFont="1" applyFill="1" applyBorder="1" applyAlignment="1" applyProtection="1">
      <alignment vertical="center"/>
    </xf>
    <xf numFmtId="0" fontId="2" fillId="0" borderId="77" xfId="1" applyFont="1" applyBorder="1" applyAlignment="1" applyProtection="1">
      <alignment vertical="center"/>
    </xf>
    <xf numFmtId="0" fontId="2" fillId="0" borderId="79" xfId="1" applyFont="1" applyBorder="1" applyAlignment="1" applyProtection="1">
      <alignment vertical="center"/>
    </xf>
    <xf numFmtId="0" fontId="2" fillId="0" borderId="73" xfId="1" applyFont="1" applyBorder="1" applyAlignment="1" applyProtection="1">
      <alignment vertical="center"/>
    </xf>
    <xf numFmtId="0" fontId="2" fillId="12" borderId="111" xfId="1" applyFont="1" applyFill="1" applyBorder="1" applyAlignment="1" applyProtection="1">
      <alignment vertical="center"/>
    </xf>
    <xf numFmtId="0" fontId="13" fillId="4" borderId="0" xfId="0" applyFont="1" applyFill="1" applyBorder="1" applyAlignment="1">
      <alignment horizontal="center"/>
    </xf>
    <xf numFmtId="0" fontId="15" fillId="11" borderId="0" xfId="1" applyFont="1" applyFill="1" applyBorder="1" applyAlignment="1" applyProtection="1">
      <alignment vertical="center" wrapText="1"/>
    </xf>
    <xf numFmtId="0" fontId="6" fillId="3" borderId="0" xfId="1" applyFont="1" applyFill="1" applyBorder="1" applyAlignment="1" applyProtection="1">
      <alignment vertical="center"/>
    </xf>
    <xf numFmtId="0" fontId="2" fillId="3" borderId="112" xfId="1" applyFont="1" applyFill="1" applyBorder="1" applyAlignment="1" applyProtection="1">
      <alignment vertical="center"/>
    </xf>
    <xf numFmtId="0" fontId="2" fillId="3" borderId="111" xfId="1" applyFont="1" applyFill="1" applyBorder="1" applyAlignment="1" applyProtection="1">
      <alignment vertical="center"/>
    </xf>
    <xf numFmtId="0" fontId="12" fillId="11" borderId="0" xfId="1" applyFont="1" applyFill="1" applyBorder="1" applyAlignment="1" applyProtection="1"/>
    <xf numFmtId="0" fontId="12" fillId="0" borderId="0" xfId="1" applyFont="1" applyBorder="1" applyAlignment="1" applyProtection="1"/>
    <xf numFmtId="0" fontId="2" fillId="0" borderId="0" xfId="1" applyFont="1" applyBorder="1" applyProtection="1"/>
    <xf numFmtId="44" fontId="35" fillId="10" borderId="109" xfId="1" applyNumberFormat="1" applyFont="1" applyFill="1" applyBorder="1" applyAlignment="1" applyProtection="1">
      <alignment vertical="center"/>
    </xf>
    <xf numFmtId="44" fontId="35" fillId="10" borderId="110" xfId="1" applyNumberFormat="1" applyFont="1" applyFill="1" applyBorder="1" applyAlignment="1" applyProtection="1">
      <alignment vertical="center"/>
    </xf>
    <xf numFmtId="44" fontId="3" fillId="10" borderId="106" xfId="1" applyNumberFormat="1" applyFont="1" applyFill="1" applyBorder="1" applyAlignment="1" applyProtection="1">
      <alignment vertical="center"/>
    </xf>
    <xf numFmtId="44" fontId="3" fillId="10" borderId="7" xfId="1" applyNumberFormat="1" applyFont="1" applyFill="1" applyBorder="1" applyAlignment="1" applyProtection="1">
      <alignment vertical="center"/>
    </xf>
    <xf numFmtId="44" fontId="3" fillId="10" borderId="107" xfId="1" applyNumberFormat="1" applyFont="1" applyFill="1" applyBorder="1" applyAlignment="1" applyProtection="1">
      <alignment vertical="center"/>
    </xf>
    <xf numFmtId="44" fontId="3" fillId="10" borderId="1" xfId="1" applyNumberFormat="1" applyFont="1" applyFill="1" applyBorder="1" applyAlignment="1" applyProtection="1">
      <alignment vertical="center"/>
    </xf>
    <xf numFmtId="44" fontId="35" fillId="0" borderId="108" xfId="1" applyNumberFormat="1" applyFont="1" applyBorder="1" applyAlignment="1" applyProtection="1">
      <alignment vertical="center"/>
    </xf>
    <xf numFmtId="44" fontId="35" fillId="0" borderId="113" xfId="1" applyNumberFormat="1" applyFont="1" applyBorder="1" applyAlignment="1" applyProtection="1">
      <alignment vertical="center"/>
    </xf>
    <xf numFmtId="44" fontId="35" fillId="10" borderId="108" xfId="1" applyNumberFormat="1" applyFont="1" applyFill="1" applyBorder="1" applyAlignment="1" applyProtection="1">
      <alignment vertical="center"/>
    </xf>
    <xf numFmtId="44" fontId="35" fillId="10" borderId="113" xfId="1" applyNumberFormat="1" applyFont="1" applyFill="1" applyBorder="1" applyAlignment="1" applyProtection="1">
      <alignment vertical="center"/>
    </xf>
    <xf numFmtId="0" fontId="8" fillId="11" borderId="1" xfId="1" applyFont="1" applyFill="1" applyBorder="1" applyAlignment="1" applyProtection="1">
      <alignment horizontal="center" vertical="center" wrapText="1"/>
    </xf>
    <xf numFmtId="0" fontId="8" fillId="10" borderId="1" xfId="1" applyFont="1" applyFill="1" applyBorder="1" applyAlignment="1" applyProtection="1">
      <alignment vertical="center" wrapText="1"/>
    </xf>
    <xf numFmtId="0" fontId="2" fillId="10" borderId="1" xfId="0" applyNumberFormat="1" applyFont="1" applyFill="1" applyBorder="1" applyAlignment="1" applyProtection="1">
      <alignment vertical="center"/>
    </xf>
    <xf numFmtId="44" fontId="3" fillId="0" borderId="2" xfId="0" applyNumberFormat="1" applyFont="1" applyFill="1" applyBorder="1" applyAlignment="1" applyProtection="1">
      <alignment horizontal="right" vertical="center" wrapText="1"/>
      <protection locked="0"/>
    </xf>
    <xf numFmtId="44" fontId="8" fillId="10" borderId="110" xfId="0" applyNumberFormat="1" applyFont="1" applyFill="1" applyBorder="1" applyAlignment="1" applyProtection="1">
      <alignment vertical="center"/>
    </xf>
    <xf numFmtId="44" fontId="8" fillId="10" borderId="107" xfId="1" applyNumberFormat="1" applyFont="1" applyFill="1" applyBorder="1" applyAlignment="1" applyProtection="1">
      <alignment vertical="center" wrapText="1"/>
    </xf>
    <xf numFmtId="44" fontId="8" fillId="10" borderId="1" xfId="1" applyNumberFormat="1" applyFont="1" applyFill="1" applyBorder="1" applyAlignment="1" applyProtection="1">
      <alignment vertical="center" wrapText="1"/>
    </xf>
    <xf numFmtId="44" fontId="2" fillId="10" borderId="107" xfId="0" applyNumberFormat="1" applyFont="1" applyFill="1" applyBorder="1" applyAlignment="1" applyProtection="1">
      <alignment vertical="center"/>
    </xf>
    <xf numFmtId="44" fontId="2" fillId="10" borderId="1" xfId="0" applyNumberFormat="1" applyFont="1" applyFill="1" applyBorder="1" applyAlignment="1" applyProtection="1">
      <alignment vertical="center"/>
    </xf>
    <xf numFmtId="168" fontId="2" fillId="3" borderId="35" xfId="0" applyNumberFormat="1" applyFont="1" applyFill="1" applyBorder="1" applyAlignment="1">
      <alignment vertical="center"/>
    </xf>
    <xf numFmtId="0" fontId="62" fillId="5" borderId="0" xfId="0" applyFont="1" applyFill="1" applyAlignment="1">
      <alignment horizontal="center" wrapText="1"/>
    </xf>
    <xf numFmtId="0" fontId="63" fillId="5" borderId="0" xfId="0" applyFont="1" applyFill="1" applyBorder="1" applyAlignment="1">
      <alignment horizontal="right"/>
    </xf>
    <xf numFmtId="14" fontId="63" fillId="5" borderId="2" xfId="0" applyNumberFormat="1" applyFont="1" applyFill="1" applyBorder="1" applyAlignment="1">
      <alignment horizontal="center"/>
    </xf>
    <xf numFmtId="14" fontId="63" fillId="5" borderId="3" xfId="0" applyNumberFormat="1" applyFont="1" applyFill="1" applyBorder="1" applyAlignment="1">
      <alignment horizontal="center"/>
    </xf>
    <xf numFmtId="1" fontId="63" fillId="5" borderId="2" xfId="0" applyNumberFormat="1" applyFont="1" applyFill="1" applyBorder="1" applyAlignment="1">
      <alignment horizontal="center"/>
    </xf>
    <xf numFmtId="0" fontId="63" fillId="5" borderId="3" xfId="0" applyFont="1" applyFill="1" applyBorder="1" applyAlignment="1">
      <alignment horizontal="center"/>
    </xf>
    <xf numFmtId="0" fontId="61" fillId="5" borderId="0" xfId="0" applyFont="1" applyFill="1" applyAlignment="1">
      <alignment horizontal="center"/>
    </xf>
    <xf numFmtId="0" fontId="56" fillId="5" borderId="0" xfId="0" applyFont="1" applyFill="1" applyAlignment="1">
      <alignment horizontal="center"/>
    </xf>
    <xf numFmtId="0" fontId="66" fillId="5" borderId="0" xfId="0" applyFont="1" applyFill="1" applyAlignment="1">
      <alignment horizontal="center"/>
    </xf>
    <xf numFmtId="0" fontId="67" fillId="5" borderId="0" xfId="0" applyFont="1" applyFill="1" applyAlignment="1">
      <alignment horizontal="center"/>
    </xf>
    <xf numFmtId="0" fontId="59" fillId="5" borderId="0" xfId="0" applyFont="1" applyFill="1" applyAlignment="1">
      <alignment horizontal="center"/>
    </xf>
    <xf numFmtId="0" fontId="60" fillId="5" borderId="0" xfId="0" applyFont="1" applyFill="1" applyAlignment="1">
      <alignment horizontal="center"/>
    </xf>
    <xf numFmtId="0" fontId="18" fillId="0" borderId="0" xfId="0" applyFont="1" applyAlignment="1">
      <alignment horizontal="left" vertical="center"/>
    </xf>
    <xf numFmtId="0" fontId="33" fillId="0" borderId="0" xfId="0" applyFont="1" applyAlignment="1">
      <alignment horizontal="left" vertical="center"/>
    </xf>
    <xf numFmtId="0" fontId="32" fillId="0" borderId="0" xfId="0" applyFont="1" applyAlignment="1">
      <alignment horizontal="center" vertical="center"/>
    </xf>
    <xf numFmtId="0" fontId="33" fillId="0" borderId="0" xfId="0" applyFont="1" applyAlignment="1">
      <alignment horizontal="left" vertical="center" wrapText="1"/>
    </xf>
    <xf numFmtId="0" fontId="17" fillId="0" borderId="0" xfId="0" applyFont="1" applyAlignment="1">
      <alignment horizontal="left" vertical="center" wrapText="1"/>
    </xf>
    <xf numFmtId="0" fontId="2" fillId="0" borderId="0" xfId="0" applyFont="1" applyAlignment="1">
      <alignment horizontal="left"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28" fillId="0" borderId="0" xfId="0" applyFont="1" applyAlignment="1">
      <alignment horizontal="center" vertical="center"/>
    </xf>
    <xf numFmtId="0" fontId="40" fillId="6" borderId="66" xfId="0" applyFont="1" applyFill="1" applyBorder="1" applyAlignment="1">
      <alignment horizontal="center" vertical="center" wrapText="1"/>
    </xf>
    <xf numFmtId="0" fontId="40" fillId="6" borderId="97"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37" fillId="3" borderId="0" xfId="0" applyFont="1" applyFill="1" applyAlignment="1" applyProtection="1">
      <alignment horizontal="left"/>
    </xf>
    <xf numFmtId="0" fontId="17" fillId="0" borderId="21" xfId="0" applyFont="1" applyFill="1" applyBorder="1" applyAlignment="1" applyProtection="1">
      <alignment horizontal="left" vertical="center" indent="1"/>
      <protection locked="0"/>
    </xf>
    <xf numFmtId="0" fontId="17" fillId="0" borderId="22" xfId="0" applyFont="1" applyFill="1" applyBorder="1" applyAlignment="1" applyProtection="1">
      <alignment horizontal="left" vertical="center" indent="1"/>
      <protection locked="0"/>
    </xf>
    <xf numFmtId="0" fontId="17" fillId="0" borderId="23" xfId="0" applyFont="1" applyFill="1" applyBorder="1" applyAlignment="1" applyProtection="1">
      <alignment horizontal="left" vertical="center" indent="1"/>
      <protection locked="0"/>
    </xf>
    <xf numFmtId="0" fontId="17" fillId="11" borderId="21" xfId="0" applyFont="1" applyFill="1" applyBorder="1" applyAlignment="1" applyProtection="1">
      <alignment horizontal="left" vertical="center" indent="1"/>
      <protection locked="0"/>
    </xf>
    <xf numFmtId="0" fontId="17" fillId="11" borderId="23" xfId="0" applyFont="1" applyFill="1" applyBorder="1" applyAlignment="1" applyProtection="1">
      <alignment horizontal="left" vertical="center" indent="1"/>
      <protection locked="0"/>
    </xf>
    <xf numFmtId="0" fontId="9" fillId="3" borderId="25" xfId="0" applyFont="1" applyFill="1" applyBorder="1" applyAlignment="1" applyProtection="1">
      <alignment horizontal="right" vertical="center" wrapText="1"/>
    </xf>
    <xf numFmtId="0" fontId="9" fillId="3" borderId="26" xfId="0" applyFont="1" applyFill="1" applyBorder="1" applyAlignment="1" applyProtection="1">
      <alignment horizontal="right" vertical="center" wrapText="1"/>
    </xf>
    <xf numFmtId="0" fontId="46" fillId="3" borderId="43" xfId="0" applyFont="1" applyFill="1" applyBorder="1" applyAlignment="1">
      <alignment horizontal="left" vertical="top" wrapText="1"/>
    </xf>
    <xf numFmtId="0" fontId="46" fillId="3" borderId="45" xfId="0" applyFont="1" applyFill="1" applyBorder="1" applyAlignment="1">
      <alignment horizontal="left" vertical="top" wrapText="1"/>
    </xf>
    <xf numFmtId="0" fontId="46" fillId="3" borderId="41" xfId="0" applyFont="1" applyFill="1" applyBorder="1" applyAlignment="1">
      <alignment horizontal="left" vertical="top" wrapText="1"/>
    </xf>
    <xf numFmtId="0" fontId="46" fillId="3" borderId="42" xfId="0" applyFont="1" applyFill="1" applyBorder="1" applyAlignment="1">
      <alignment horizontal="left" vertical="top" wrapText="1"/>
    </xf>
    <xf numFmtId="0" fontId="46" fillId="3" borderId="36" xfId="0" applyFont="1" applyFill="1" applyBorder="1" applyAlignment="1">
      <alignment horizontal="left" vertical="top" wrapText="1"/>
    </xf>
    <xf numFmtId="0" fontId="46" fillId="3" borderId="37" xfId="0" applyFont="1" applyFill="1" applyBorder="1" applyAlignment="1">
      <alignment horizontal="left" vertical="top" wrapText="1"/>
    </xf>
    <xf numFmtId="0" fontId="40" fillId="0" borderId="27"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6" borderId="67" xfId="0" applyFont="1" applyFill="1" applyBorder="1" applyAlignment="1">
      <alignment horizontal="center" vertical="center" wrapText="1"/>
    </xf>
    <xf numFmtId="0" fontId="27" fillId="3" borderId="0" xfId="0" applyFont="1" applyFill="1" applyAlignment="1">
      <alignment horizontal="left" vertical="top" wrapText="1"/>
    </xf>
    <xf numFmtId="0" fontId="46" fillId="3" borderId="43" xfId="0" applyFont="1" applyFill="1" applyBorder="1" applyAlignment="1">
      <alignment horizontal="left" vertical="center" wrapText="1"/>
    </xf>
    <xf numFmtId="0" fontId="46" fillId="3" borderId="45" xfId="0" applyFont="1" applyFill="1" applyBorder="1" applyAlignment="1">
      <alignment horizontal="left" vertical="center" wrapText="1"/>
    </xf>
    <xf numFmtId="0" fontId="6" fillId="3" borderId="0" xfId="0" applyFont="1" applyFill="1" applyAlignment="1" applyProtection="1">
      <alignment horizontal="center"/>
    </xf>
    <xf numFmtId="0" fontId="4" fillId="0" borderId="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indent="1"/>
      <protection locked="0"/>
    </xf>
    <xf numFmtId="0" fontId="5" fillId="0" borderId="1" xfId="1" applyFont="1" applyBorder="1" applyAlignment="1" applyProtection="1">
      <alignment horizontal="center" vertical="center" wrapText="1"/>
    </xf>
    <xf numFmtId="0" fontId="4" fillId="13" borderId="1" xfId="1" applyFont="1" applyFill="1" applyBorder="1" applyAlignment="1" applyProtection="1">
      <alignment horizontal="center" vertical="center" wrapText="1"/>
    </xf>
    <xf numFmtId="0" fontId="6" fillId="12" borderId="0" xfId="1" applyFont="1" applyFill="1" applyBorder="1" applyAlignment="1" applyProtection="1">
      <alignment horizontal="left" vertical="center"/>
    </xf>
    <xf numFmtId="0" fontId="34" fillId="11" borderId="0" xfId="1" applyFont="1" applyFill="1" applyBorder="1" applyAlignment="1" applyProtection="1">
      <alignment horizontal="left" vertical="center" wrapText="1"/>
    </xf>
    <xf numFmtId="0" fontId="34" fillId="11" borderId="0" xfId="1" applyFont="1" applyFill="1" applyBorder="1" applyAlignment="1" applyProtection="1">
      <alignment horizontal="left" vertical="center"/>
    </xf>
    <xf numFmtId="0" fontId="5" fillId="0" borderId="5" xfId="1" applyFont="1" applyBorder="1" applyAlignment="1" applyProtection="1">
      <alignment horizontal="center" vertical="center" wrapText="1"/>
    </xf>
    <xf numFmtId="0" fontId="5" fillId="0" borderId="6" xfId="1" applyFont="1" applyBorder="1" applyAlignment="1" applyProtection="1">
      <alignment horizontal="center" vertical="center" wrapText="1"/>
    </xf>
    <xf numFmtId="0" fontId="5" fillId="0" borderId="7" xfId="1" applyFont="1" applyBorder="1" applyAlignment="1" applyProtection="1">
      <alignment horizontal="center" vertical="center" wrapText="1"/>
    </xf>
    <xf numFmtId="0" fontId="8" fillId="11" borderId="74" xfId="1" applyFont="1" applyFill="1" applyBorder="1" applyAlignment="1" applyProtection="1">
      <alignment horizontal="center" vertical="center" wrapText="1"/>
    </xf>
    <xf numFmtId="0" fontId="8" fillId="11" borderId="75" xfId="1" applyFont="1" applyFill="1" applyBorder="1" applyAlignment="1" applyProtection="1">
      <alignment horizontal="center" vertical="center"/>
    </xf>
    <xf numFmtId="0" fontId="8" fillId="11" borderId="76" xfId="1" applyFont="1" applyFill="1" applyBorder="1" applyAlignment="1" applyProtection="1">
      <alignment horizontal="center" vertical="center"/>
    </xf>
    <xf numFmtId="0" fontId="8" fillId="11" borderId="104" xfId="1" applyFont="1" applyFill="1" applyBorder="1" applyAlignment="1" applyProtection="1">
      <alignment horizontal="center" vertical="center"/>
    </xf>
    <xf numFmtId="0" fontId="8" fillId="11" borderId="0" xfId="1" applyFont="1" applyFill="1" applyBorder="1" applyAlignment="1" applyProtection="1">
      <alignment horizontal="center" vertical="center"/>
    </xf>
    <xf numFmtId="0" fontId="8" fillId="11" borderId="105" xfId="1" applyFont="1" applyFill="1" applyBorder="1" applyAlignment="1" applyProtection="1">
      <alignment horizontal="center" vertical="center"/>
    </xf>
    <xf numFmtId="0" fontId="8" fillId="11" borderId="55" xfId="1" applyFont="1" applyFill="1" applyBorder="1" applyAlignment="1" applyProtection="1">
      <alignment horizontal="center" vertical="center" wrapText="1"/>
    </xf>
    <xf numFmtId="0" fontId="8" fillId="11" borderId="5" xfId="1" applyFont="1" applyFill="1" applyBorder="1" applyAlignment="1" applyProtection="1">
      <alignment horizontal="center" vertical="center" wrapText="1"/>
    </xf>
    <xf numFmtId="0" fontId="8" fillId="11" borderId="7" xfId="1" applyFont="1" applyFill="1" applyBorder="1" applyAlignment="1" applyProtection="1">
      <alignment horizontal="center" vertical="center" wrapText="1"/>
    </xf>
    <xf numFmtId="0" fontId="5" fillId="0" borderId="2"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10" borderId="2" xfId="0" applyFont="1" applyFill="1" applyBorder="1" applyAlignment="1">
      <alignment horizontal="right" vertical="center"/>
    </xf>
    <xf numFmtId="0" fontId="5" fillId="10" borderId="4" xfId="0" applyFont="1" applyFill="1" applyBorder="1" applyAlignment="1">
      <alignment horizontal="right" vertical="center"/>
    </xf>
    <xf numFmtId="0" fontId="5" fillId="10" borderId="3" xfId="0" applyFont="1" applyFill="1" applyBorder="1" applyAlignment="1">
      <alignment horizontal="right" vertical="center"/>
    </xf>
    <xf numFmtId="0" fontId="9" fillId="5" borderId="17" xfId="0" applyFont="1" applyFill="1" applyBorder="1" applyAlignment="1">
      <alignment horizontal="center" vertical="center" wrapText="1"/>
    </xf>
    <xf numFmtId="164" fontId="3" fillId="2" borderId="5"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7" xfId="0" applyNumberFormat="1" applyFont="1" applyFill="1" applyBorder="1" applyAlignment="1">
      <alignment horizontal="center"/>
    </xf>
    <xf numFmtId="0" fontId="6" fillId="17" borderId="0" xfId="1" applyFont="1" applyFill="1" applyBorder="1" applyAlignment="1" applyProtection="1">
      <alignment horizontal="left" vertical="center"/>
    </xf>
    <xf numFmtId="0" fontId="5" fillId="0" borderId="55" xfId="1" applyFont="1" applyBorder="1" applyAlignment="1" applyProtection="1">
      <alignment horizontal="center" vertical="center" wrapText="1"/>
    </xf>
    <xf numFmtId="0" fontId="5" fillId="0" borderId="54" xfId="1" applyFont="1" applyBorder="1" applyAlignment="1" applyProtection="1">
      <alignment horizontal="center" vertical="center" wrapText="1"/>
    </xf>
    <xf numFmtId="0" fontId="5" fillId="0" borderId="56" xfId="1" applyFont="1" applyBorder="1" applyAlignment="1" applyProtection="1">
      <alignment horizontal="center" vertical="center" wrapText="1"/>
    </xf>
    <xf numFmtId="0" fontId="5" fillId="0" borderId="2" xfId="1" applyFont="1" applyBorder="1" applyAlignment="1" applyProtection="1">
      <alignment horizontal="center" vertical="center" wrapText="1"/>
    </xf>
    <xf numFmtId="0" fontId="5" fillId="0" borderId="4"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xf>
    <xf numFmtId="0" fontId="2" fillId="3" borderId="77" xfId="1" applyFont="1" applyFill="1" applyBorder="1" applyAlignment="1" applyProtection="1">
      <alignment horizontal="center" vertical="center"/>
    </xf>
    <xf numFmtId="0" fontId="2" fillId="3" borderId="54" xfId="1" applyFont="1" applyFill="1" applyBorder="1" applyAlignment="1" applyProtection="1">
      <alignment horizontal="center" vertical="center"/>
    </xf>
    <xf numFmtId="0" fontId="2" fillId="3" borderId="92" xfId="1" applyFont="1" applyFill="1" applyBorder="1" applyAlignment="1" applyProtection="1">
      <alignment horizontal="center" vertical="center"/>
    </xf>
    <xf numFmtId="0" fontId="8" fillId="11" borderId="2" xfId="1" applyFont="1" applyFill="1" applyBorder="1" applyAlignment="1" applyProtection="1">
      <alignment horizontal="center" vertical="center" wrapText="1"/>
    </xf>
    <xf numFmtId="0" fontId="8" fillId="11" borderId="4" xfId="1" applyFont="1" applyFill="1" applyBorder="1" applyAlignment="1" applyProtection="1">
      <alignment horizontal="center" vertical="center" wrapText="1"/>
    </xf>
    <xf numFmtId="0" fontId="8" fillId="11" borderId="3" xfId="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5" fillId="5" borderId="15" xfId="7" applyFont="1" applyFill="1" applyBorder="1" applyAlignment="1">
      <alignment horizontal="left" vertical="center" wrapText="1"/>
    </xf>
    <xf numFmtId="0" fontId="55" fillId="5" borderId="11" xfId="7" applyFont="1" applyFill="1" applyBorder="1" applyAlignment="1">
      <alignment horizontal="left" vertical="center" wrapText="1"/>
    </xf>
    <xf numFmtId="0" fontId="55" fillId="5" borderId="78" xfId="7" applyFont="1" applyFill="1" applyBorder="1" applyAlignment="1">
      <alignment horizontal="left" vertical="center" wrapText="1"/>
    </xf>
    <xf numFmtId="0" fontId="0" fillId="0" borderId="11" xfId="0" applyBorder="1" applyAlignment="1">
      <alignment horizontal="center"/>
    </xf>
    <xf numFmtId="0" fontId="0" fillId="0" borderId="0" xfId="0" applyBorder="1" applyAlignment="1">
      <alignment horizontal="center"/>
    </xf>
    <xf numFmtId="44" fontId="54" fillId="6" borderId="82" xfId="8" applyFont="1" applyFill="1" applyBorder="1" applyAlignment="1" applyProtection="1">
      <alignment horizontal="left" vertical="center" wrapText="1"/>
    </xf>
    <xf numFmtId="44" fontId="54" fillId="6" borderId="87" xfId="8" applyFont="1" applyFill="1" applyBorder="1" applyAlignment="1" applyProtection="1">
      <alignment horizontal="left" vertical="center" wrapText="1"/>
    </xf>
    <xf numFmtId="44" fontId="54" fillId="6" borderId="83" xfId="8" applyFont="1" applyFill="1" applyBorder="1" applyAlignment="1" applyProtection="1">
      <alignment horizontal="left" vertical="center" wrapText="1"/>
    </xf>
    <xf numFmtId="0" fontId="55" fillId="0" borderId="0" xfId="7" applyFont="1" applyAlignment="1">
      <alignment horizontal="left" vertical="center" wrapText="1"/>
    </xf>
    <xf numFmtId="0" fontId="55" fillId="15" borderId="80" xfId="7" applyFont="1" applyFill="1" applyBorder="1" applyAlignment="1">
      <alignment horizontal="center" vertical="center" wrapText="1"/>
    </xf>
    <xf numFmtId="0" fontId="0" fillId="0" borderId="19" xfId="0" applyBorder="1" applyAlignment="1">
      <alignment horizontal="center"/>
    </xf>
    <xf numFmtId="0" fontId="28" fillId="0" borderId="73" xfId="7" applyFont="1" applyBorder="1" applyAlignment="1">
      <alignment horizontal="center" vertical="center"/>
    </xf>
    <xf numFmtId="0" fontId="28" fillId="0" borderId="0" xfId="7" applyFont="1" applyBorder="1" applyAlignment="1">
      <alignment horizontal="center" vertical="center"/>
    </xf>
    <xf numFmtId="0" fontId="0" fillId="0" borderId="14"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52" fillId="14" borderId="74" xfId="7" applyFont="1" applyFill="1" applyBorder="1" applyAlignment="1">
      <alignment horizontal="center" vertical="center" wrapText="1"/>
    </xf>
    <xf numFmtId="0" fontId="52" fillId="14" borderId="75" xfId="7" applyFont="1" applyFill="1" applyBorder="1" applyAlignment="1">
      <alignment horizontal="center" vertical="center" wrapText="1"/>
    </xf>
    <xf numFmtId="0" fontId="52" fillId="14" borderId="76" xfId="7" applyFont="1" applyFill="1" applyBorder="1" applyAlignment="1">
      <alignment horizontal="center" vertical="center" wrapText="1"/>
    </xf>
    <xf numFmtId="0" fontId="0" fillId="0" borderId="11" xfId="0" applyBorder="1" applyAlignment="1">
      <alignment horizontal="center" vertical="top"/>
    </xf>
    <xf numFmtId="0" fontId="0" fillId="0" borderId="0" xfId="0" applyBorder="1" applyAlignment="1">
      <alignment horizontal="center" vertical="top"/>
    </xf>
    <xf numFmtId="0" fontId="0" fillId="0" borderId="19" xfId="0" applyBorder="1" applyAlignment="1">
      <alignment horizontal="center" vertical="top"/>
    </xf>
    <xf numFmtId="0" fontId="53" fillId="6" borderId="0" xfId="7" applyFont="1" applyFill="1" applyBorder="1" applyAlignment="1" applyProtection="1">
      <alignment horizontal="left" vertical="center"/>
      <protection locked="0"/>
    </xf>
    <xf numFmtId="49" fontId="53" fillId="6" borderId="14" xfId="7" applyNumberFormat="1" applyFont="1" applyFill="1" applyBorder="1" applyAlignment="1" applyProtection="1">
      <alignment horizontal="left" vertical="center"/>
      <protection locked="0"/>
    </xf>
    <xf numFmtId="49" fontId="53" fillId="6" borderId="18" xfId="7" applyNumberFormat="1" applyFont="1" applyFill="1" applyBorder="1" applyAlignment="1" applyProtection="1">
      <alignment horizontal="left" vertical="center"/>
      <protection locked="0"/>
    </xf>
    <xf numFmtId="0" fontId="55" fillId="15" borderId="14" xfId="7" applyFont="1" applyFill="1" applyBorder="1" applyAlignment="1">
      <alignment horizontal="left" vertical="center"/>
    </xf>
    <xf numFmtId="0" fontId="55" fillId="15" borderId="10" xfId="7" applyFont="1" applyFill="1" applyBorder="1" applyAlignment="1">
      <alignment horizontal="left" vertical="center"/>
    </xf>
    <xf numFmtId="0" fontId="55" fillId="15" borderId="13" xfId="7" applyFont="1" applyFill="1" applyBorder="1" applyAlignment="1">
      <alignment horizontal="left" vertical="center"/>
    </xf>
    <xf numFmtId="0" fontId="55" fillId="15" borderId="20" xfId="7" applyFont="1" applyFill="1" applyBorder="1" applyAlignment="1">
      <alignment horizontal="left" vertical="center"/>
    </xf>
    <xf numFmtId="0" fontId="55" fillId="15" borderId="73" xfId="7" applyFont="1" applyFill="1" applyBorder="1" applyAlignment="1">
      <alignment horizontal="left" vertical="center"/>
    </xf>
    <xf numFmtId="0" fontId="55" fillId="15" borderId="77" xfId="7" applyFont="1" applyFill="1" applyBorder="1" applyAlignment="1">
      <alignment horizontal="left" vertical="center"/>
    </xf>
    <xf numFmtId="0" fontId="55" fillId="15" borderId="15" xfId="7" applyFont="1" applyFill="1" applyBorder="1" applyAlignment="1">
      <alignment horizontal="left" vertical="center"/>
    </xf>
    <xf numFmtId="0" fontId="55" fillId="15" borderId="78" xfId="7" applyFont="1" applyFill="1" applyBorder="1" applyAlignment="1">
      <alignment horizontal="left" vertical="center"/>
    </xf>
    <xf numFmtId="0" fontId="55" fillId="0" borderId="11" xfId="7" applyFont="1" applyBorder="1" applyAlignment="1">
      <alignment horizontal="left" vertical="center" wrapText="1"/>
    </xf>
  </cellXfs>
  <cellStyles count="9">
    <cellStyle name="Moeda 2" xfId="8"/>
    <cellStyle name="Normal" xfId="0" builtinId="0"/>
    <cellStyle name="Normal 2" xfId="1"/>
    <cellStyle name="Normal 2 2" xfId="2"/>
    <cellStyle name="Normal 2 2 2" xfId="3"/>
    <cellStyle name="Normal 2_PT0017_Documento de apresentação de despesa" xfId="4"/>
    <cellStyle name="Normal 3" xfId="5"/>
    <cellStyle name="Normal 3 2" xfId="6"/>
    <cellStyle name="Normal 4" xfId="7"/>
  </cellStyles>
  <dxfs count="1905">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color theme="1"/>
      </font>
      <fill>
        <patternFill>
          <bgColor rgb="FFECEFF2"/>
        </patternFill>
      </fill>
      <border>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border>
        <top style="hair">
          <color theme="0" tint="-4.9989318521683403E-2"/>
        </top>
        <bottom/>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color theme="0"/>
      </font>
      <fill>
        <patternFill>
          <bgColor theme="0"/>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val="0"/>
        <i/>
        <color theme="0" tint="-0.34998626667073579"/>
      </font>
    </dxf>
    <dxf>
      <font>
        <color theme="0" tint="-0.34998626667073579"/>
      </font>
    </dxf>
  </dxfs>
  <tableStyles count="0" defaultTableStyle="TableStyleMedium9" defaultPivotStyle="PivotStyleLight16"/>
  <colors>
    <mruColors>
      <color rgb="FFECEFF2"/>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8</xdr:col>
      <xdr:colOff>590550</xdr:colOff>
      <xdr:row>10</xdr:row>
      <xdr:rowOff>0</xdr:rowOff>
    </xdr:to>
    <xdr:sp macro="" textlink="">
      <xdr:nvSpPr>
        <xdr:cNvPr id="3" name="x_Imagem 2"/>
        <xdr:cNvSpPr>
          <a:spLocks noChangeAspect="1" noChangeArrowheads="1"/>
        </xdr:cNvSpPr>
      </xdr:nvSpPr>
      <xdr:spPr bwMode="auto">
        <a:xfrm>
          <a:off x="2895600" y="1009650"/>
          <a:ext cx="18002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5</xdr:col>
      <xdr:colOff>238125</xdr:colOff>
      <xdr:row>8</xdr:row>
      <xdr:rowOff>0</xdr:rowOff>
    </xdr:to>
    <xdr:sp macro="" textlink="">
      <xdr:nvSpPr>
        <xdr:cNvPr id="4" name="x_Imagem 2"/>
        <xdr:cNvSpPr>
          <a:spLocks noChangeAspect="1" noChangeArrowheads="1"/>
        </xdr:cNvSpPr>
      </xdr:nvSpPr>
      <xdr:spPr bwMode="auto">
        <a:xfrm>
          <a:off x="762000" y="485775"/>
          <a:ext cx="1838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92529</xdr:colOff>
      <xdr:row>0</xdr:row>
      <xdr:rowOff>116124</xdr:rowOff>
    </xdr:from>
    <xdr:to>
      <xdr:col>3</xdr:col>
      <xdr:colOff>130771</xdr:colOff>
      <xdr:row>5</xdr:row>
      <xdr:rowOff>38904</xdr:rowOff>
    </xdr:to>
    <xdr:pic>
      <xdr:nvPicPr>
        <xdr:cNvPr id="6" name="Imagem 5" descr="http://i1.cmail19.com/ei/r/6F/CBA/793/043333/csfinal/EEA_grants.png"/>
        <xdr:cNvPicPr>
          <a:picLocks noChangeAspect="1"/>
        </xdr:cNvPicPr>
      </xdr:nvPicPr>
      <xdr:blipFill>
        <a:blip xmlns:r="http://schemas.openxmlformats.org/officeDocument/2006/relationships" r:embed="rId1" cstate="print"/>
        <a:srcRect/>
        <a:stretch>
          <a:fillRect/>
        </a:stretch>
      </xdr:blipFill>
      <xdr:spPr bwMode="auto">
        <a:xfrm>
          <a:off x="92529" y="116124"/>
          <a:ext cx="1330921" cy="956923"/>
        </a:xfrm>
        <a:prstGeom prst="rect">
          <a:avLst/>
        </a:prstGeom>
        <a:noFill/>
        <a:ln w="9525">
          <a:noFill/>
          <a:miter lim="800000"/>
          <a:headEnd/>
          <a:tailEnd/>
        </a:ln>
      </xdr:spPr>
    </xdr:pic>
    <xdr:clientData/>
  </xdr:twoCellAnchor>
  <xdr:twoCellAnchor editAs="oneCell">
    <xdr:from>
      <xdr:col>1</xdr:col>
      <xdr:colOff>19051</xdr:colOff>
      <xdr:row>51</xdr:row>
      <xdr:rowOff>125993</xdr:rowOff>
    </xdr:from>
    <xdr:to>
      <xdr:col>8</xdr:col>
      <xdr:colOff>200026</xdr:colOff>
      <xdr:row>59</xdr:row>
      <xdr:rowOff>140456</xdr:rowOff>
    </xdr:to>
    <xdr:pic>
      <xdr:nvPicPr>
        <xdr:cNvPr id="7" name="Picture 3" descr="C:\Users\marialmartins\Pictures\Sem Títul.png"/>
        <xdr:cNvPicPr>
          <a:picLocks noChangeAspect="1" noChangeArrowheads="1"/>
        </xdr:cNvPicPr>
      </xdr:nvPicPr>
      <xdr:blipFill>
        <a:blip xmlns:r="http://schemas.openxmlformats.org/officeDocument/2006/relationships" r:embed="rId2" cstate="print"/>
        <a:srcRect/>
        <a:stretch>
          <a:fillRect/>
        </a:stretch>
      </xdr:blipFill>
      <xdr:spPr bwMode="auto">
        <a:xfrm>
          <a:off x="247651" y="8831843"/>
          <a:ext cx="4057650" cy="1157463"/>
        </a:xfrm>
        <a:prstGeom prst="rect">
          <a:avLst/>
        </a:prstGeom>
        <a:noFill/>
      </xdr:spPr>
    </xdr:pic>
    <xdr:clientData/>
  </xdr:twoCellAnchor>
  <xdr:twoCellAnchor editAs="oneCell">
    <xdr:from>
      <xdr:col>8</xdr:col>
      <xdr:colOff>289407</xdr:colOff>
      <xdr:row>53</xdr:row>
      <xdr:rowOff>0</xdr:rowOff>
    </xdr:from>
    <xdr:to>
      <xdr:col>10</xdr:col>
      <xdr:colOff>277824</xdr:colOff>
      <xdr:row>58</xdr:row>
      <xdr:rowOff>48607</xdr:rowOff>
    </xdr:to>
    <xdr:pic>
      <xdr:nvPicPr>
        <xdr:cNvPr id="8" name="Imagem 7" descr="logo artes.jpg"/>
        <xdr:cNvPicPr>
          <a:picLocks noChangeAspect="1"/>
        </xdr:cNvPicPr>
      </xdr:nvPicPr>
      <xdr:blipFill>
        <a:blip xmlns:r="http://schemas.openxmlformats.org/officeDocument/2006/relationships" r:embed="rId3" cstate="print">
          <a:clrChange>
            <a:clrFrom>
              <a:srgbClr val="FFFCF1"/>
            </a:clrFrom>
            <a:clrTo>
              <a:srgbClr val="FFFCF1">
                <a:alpha val="0"/>
              </a:srgbClr>
            </a:clrTo>
          </a:clrChange>
        </a:blip>
        <a:stretch>
          <a:fillRect/>
        </a:stretch>
      </xdr:blipFill>
      <xdr:spPr>
        <a:xfrm>
          <a:off x="4394682" y="8991600"/>
          <a:ext cx="1350492" cy="762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22412</xdr:colOff>
      <xdr:row>0</xdr:row>
      <xdr:rowOff>56030</xdr:rowOff>
    </xdr:from>
    <xdr:to>
      <xdr:col>1</xdr:col>
      <xdr:colOff>1356054</xdr:colOff>
      <xdr:row>3</xdr:row>
      <xdr:rowOff>24754</xdr:rowOff>
    </xdr:to>
    <xdr:pic>
      <xdr:nvPicPr>
        <xdr:cNvPr id="3" name="Imagem 2" descr="http://i1.cmail19.com/ei/r/6F/CBA/793/043333/csfinal/EEA_grants.png"/>
        <xdr:cNvPicPr>
          <a:picLocks noChangeAspect="1"/>
        </xdr:cNvPicPr>
      </xdr:nvPicPr>
      <xdr:blipFill>
        <a:blip xmlns:r="http://schemas.openxmlformats.org/officeDocument/2006/relationships" r:embed="rId1" cstate="print"/>
        <a:srcRect/>
        <a:stretch>
          <a:fillRect/>
        </a:stretch>
      </xdr:blipFill>
      <xdr:spPr bwMode="auto">
        <a:xfrm>
          <a:off x="268941" y="56030"/>
          <a:ext cx="1333642" cy="932430"/>
        </a:xfrm>
        <a:prstGeom prst="rect">
          <a:avLst/>
        </a:prstGeom>
        <a:noFill/>
        <a:ln w="9525">
          <a:noFill/>
          <a:miter lim="800000"/>
          <a:headEnd/>
          <a:tailEnd/>
        </a:ln>
      </xdr:spPr>
    </xdr:pic>
    <xdr:clientData/>
  </xdr:twoCellAnchor>
  <xdr:twoCellAnchor editAs="oneCell">
    <xdr:from>
      <xdr:col>2</xdr:col>
      <xdr:colOff>827478</xdr:colOff>
      <xdr:row>0</xdr:row>
      <xdr:rowOff>53560</xdr:rowOff>
    </xdr:from>
    <xdr:to>
      <xdr:col>5</xdr:col>
      <xdr:colOff>1164776</xdr:colOff>
      <xdr:row>3</xdr:row>
      <xdr:rowOff>247317</xdr:rowOff>
    </xdr:to>
    <xdr:pic>
      <xdr:nvPicPr>
        <xdr:cNvPr id="4" name="Picture 3" descr="C:\Users\marialmartins\Pictures\Sem Títul.png"/>
        <xdr:cNvPicPr>
          <a:picLocks noChangeAspect="1" noChangeArrowheads="1"/>
        </xdr:cNvPicPr>
      </xdr:nvPicPr>
      <xdr:blipFill>
        <a:blip xmlns:r="http://schemas.openxmlformats.org/officeDocument/2006/relationships" r:embed="rId2" cstate="print"/>
        <a:srcRect/>
        <a:stretch>
          <a:fillRect/>
        </a:stretch>
      </xdr:blipFill>
      <xdr:spPr bwMode="auto">
        <a:xfrm>
          <a:off x="3729802" y="53560"/>
          <a:ext cx="4057650" cy="1157463"/>
        </a:xfrm>
        <a:prstGeom prst="rect">
          <a:avLst/>
        </a:prstGeom>
        <a:noFill/>
      </xdr:spPr>
    </xdr:pic>
    <xdr:clientData/>
  </xdr:twoCellAnchor>
  <xdr:twoCellAnchor editAs="oneCell">
    <xdr:from>
      <xdr:col>5</xdr:col>
      <xdr:colOff>1254157</xdr:colOff>
      <xdr:row>1</xdr:row>
      <xdr:rowOff>405</xdr:rowOff>
    </xdr:from>
    <xdr:to>
      <xdr:col>5</xdr:col>
      <xdr:colOff>2604649</xdr:colOff>
      <xdr:row>3</xdr:row>
      <xdr:rowOff>12593</xdr:rowOff>
    </xdr:to>
    <xdr:pic>
      <xdr:nvPicPr>
        <xdr:cNvPr id="5" name="Imagem 4" descr="logo artes.jpg"/>
        <xdr:cNvPicPr>
          <a:picLocks noChangeAspect="1"/>
        </xdr:cNvPicPr>
      </xdr:nvPicPr>
      <xdr:blipFill>
        <a:blip xmlns:r="http://schemas.openxmlformats.org/officeDocument/2006/relationships" r:embed="rId3" cstate="print">
          <a:clrChange>
            <a:clrFrom>
              <a:srgbClr val="FFFCF1"/>
            </a:clrFrom>
            <a:clrTo>
              <a:srgbClr val="FFFCF1">
                <a:alpha val="0"/>
              </a:srgbClr>
            </a:clrTo>
          </a:clrChange>
        </a:blip>
        <a:stretch>
          <a:fillRect/>
        </a:stretch>
      </xdr:blipFill>
      <xdr:spPr>
        <a:xfrm>
          <a:off x="7876833" y="213317"/>
          <a:ext cx="1350492" cy="76298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6"/>
  <sheetViews>
    <sheetView showGridLines="0" tabSelected="1" zoomScaleNormal="100" zoomScalePageLayoutView="70" workbookViewId="0">
      <selection activeCell="I35" sqref="I35:J35"/>
    </sheetView>
  </sheetViews>
  <sheetFormatPr defaultRowHeight="11.25" x14ac:dyDescent="0.2"/>
  <cols>
    <col min="1" max="1" width="4" customWidth="1"/>
    <col min="7" max="7" width="18.5" customWidth="1"/>
    <col min="8" max="8" width="2.6640625" customWidth="1"/>
    <col min="9" max="9" width="14.5" customWidth="1"/>
    <col min="10" max="10" width="9.33203125" customWidth="1"/>
    <col min="11" max="11" width="9.1640625" customWidth="1"/>
    <col min="258" max="258" width="4" customWidth="1"/>
    <col min="264" max="264" width="18.5" customWidth="1"/>
    <col min="265" max="265" width="14.5" customWidth="1"/>
    <col min="266" max="266" width="9.33203125" customWidth="1"/>
    <col min="267" max="267" width="9.1640625" customWidth="1"/>
    <col min="514" max="514" width="4" customWidth="1"/>
    <col min="520" max="520" width="18.5" customWidth="1"/>
    <col min="521" max="521" width="14.5" customWidth="1"/>
    <col min="522" max="522" width="9.33203125" customWidth="1"/>
    <col min="523" max="523" width="9.1640625" customWidth="1"/>
    <col min="770" max="770" width="4" customWidth="1"/>
    <col min="776" max="776" width="18.5" customWidth="1"/>
    <col min="777" max="777" width="14.5" customWidth="1"/>
    <col min="778" max="778" width="9.33203125" customWidth="1"/>
    <col min="779" max="779" width="9.1640625" customWidth="1"/>
    <col min="1026" max="1026" width="4" customWidth="1"/>
    <col min="1032" max="1032" width="18.5" customWidth="1"/>
    <col min="1033" max="1033" width="14.5" customWidth="1"/>
    <col min="1034" max="1034" width="9.33203125" customWidth="1"/>
    <col min="1035" max="1035" width="9.1640625" customWidth="1"/>
    <col min="1282" max="1282" width="4" customWidth="1"/>
    <col min="1288" max="1288" width="18.5" customWidth="1"/>
    <col min="1289" max="1289" width="14.5" customWidth="1"/>
    <col min="1290" max="1290" width="9.33203125" customWidth="1"/>
    <col min="1291" max="1291" width="9.1640625" customWidth="1"/>
    <col min="1538" max="1538" width="4" customWidth="1"/>
    <col min="1544" max="1544" width="18.5" customWidth="1"/>
    <col min="1545" max="1545" width="14.5" customWidth="1"/>
    <col min="1546" max="1546" width="9.33203125" customWidth="1"/>
    <col min="1547" max="1547" width="9.1640625" customWidth="1"/>
    <col min="1794" max="1794" width="4" customWidth="1"/>
    <col min="1800" max="1800" width="18.5" customWidth="1"/>
    <col min="1801" max="1801" width="14.5" customWidth="1"/>
    <col min="1802" max="1802" width="9.33203125" customWidth="1"/>
    <col min="1803" max="1803" width="9.1640625" customWidth="1"/>
    <col min="2050" max="2050" width="4" customWidth="1"/>
    <col min="2056" max="2056" width="18.5" customWidth="1"/>
    <col min="2057" max="2057" width="14.5" customWidth="1"/>
    <col min="2058" max="2058" width="9.33203125" customWidth="1"/>
    <col min="2059" max="2059" width="9.1640625" customWidth="1"/>
    <col min="2306" max="2306" width="4" customWidth="1"/>
    <col min="2312" max="2312" width="18.5" customWidth="1"/>
    <col min="2313" max="2313" width="14.5" customWidth="1"/>
    <col min="2314" max="2314" width="9.33203125" customWidth="1"/>
    <col min="2315" max="2315" width="9.1640625" customWidth="1"/>
    <col min="2562" max="2562" width="4" customWidth="1"/>
    <col min="2568" max="2568" width="18.5" customWidth="1"/>
    <col min="2569" max="2569" width="14.5" customWidth="1"/>
    <col min="2570" max="2570" width="9.33203125" customWidth="1"/>
    <col min="2571" max="2571" width="9.1640625" customWidth="1"/>
    <col min="2818" max="2818" width="4" customWidth="1"/>
    <col min="2824" max="2824" width="18.5" customWidth="1"/>
    <col min="2825" max="2825" width="14.5" customWidth="1"/>
    <col min="2826" max="2826" width="9.33203125" customWidth="1"/>
    <col min="2827" max="2827" width="9.1640625" customWidth="1"/>
    <col min="3074" max="3074" width="4" customWidth="1"/>
    <col min="3080" max="3080" width="18.5" customWidth="1"/>
    <col min="3081" max="3081" width="14.5" customWidth="1"/>
    <col min="3082" max="3082" width="9.33203125" customWidth="1"/>
    <col min="3083" max="3083" width="9.1640625" customWidth="1"/>
    <col min="3330" max="3330" width="4" customWidth="1"/>
    <col min="3336" max="3336" width="18.5" customWidth="1"/>
    <col min="3337" max="3337" width="14.5" customWidth="1"/>
    <col min="3338" max="3338" width="9.33203125" customWidth="1"/>
    <col min="3339" max="3339" width="9.1640625" customWidth="1"/>
    <col min="3586" max="3586" width="4" customWidth="1"/>
    <col min="3592" max="3592" width="18.5" customWidth="1"/>
    <col min="3593" max="3593" width="14.5" customWidth="1"/>
    <col min="3594" max="3594" width="9.33203125" customWidth="1"/>
    <col min="3595" max="3595" width="9.1640625" customWidth="1"/>
    <col min="3842" max="3842" width="4" customWidth="1"/>
    <col min="3848" max="3848" width="18.5" customWidth="1"/>
    <col min="3849" max="3849" width="14.5" customWidth="1"/>
    <col min="3850" max="3850" width="9.33203125" customWidth="1"/>
    <col min="3851" max="3851" width="9.1640625" customWidth="1"/>
    <col min="4098" max="4098" width="4" customWidth="1"/>
    <col min="4104" max="4104" width="18.5" customWidth="1"/>
    <col min="4105" max="4105" width="14.5" customWidth="1"/>
    <col min="4106" max="4106" width="9.33203125" customWidth="1"/>
    <col min="4107" max="4107" width="9.1640625" customWidth="1"/>
    <col min="4354" max="4354" width="4" customWidth="1"/>
    <col min="4360" max="4360" width="18.5" customWidth="1"/>
    <col min="4361" max="4361" width="14.5" customWidth="1"/>
    <col min="4362" max="4362" width="9.33203125" customWidth="1"/>
    <col min="4363" max="4363" width="9.1640625" customWidth="1"/>
    <col min="4610" max="4610" width="4" customWidth="1"/>
    <col min="4616" max="4616" width="18.5" customWidth="1"/>
    <col min="4617" max="4617" width="14.5" customWidth="1"/>
    <col min="4618" max="4618" width="9.33203125" customWidth="1"/>
    <col min="4619" max="4619" width="9.1640625" customWidth="1"/>
    <col min="4866" max="4866" width="4" customWidth="1"/>
    <col min="4872" max="4872" width="18.5" customWidth="1"/>
    <col min="4873" max="4873" width="14.5" customWidth="1"/>
    <col min="4874" max="4874" width="9.33203125" customWidth="1"/>
    <col min="4875" max="4875" width="9.1640625" customWidth="1"/>
    <col min="5122" max="5122" width="4" customWidth="1"/>
    <col min="5128" max="5128" width="18.5" customWidth="1"/>
    <col min="5129" max="5129" width="14.5" customWidth="1"/>
    <col min="5130" max="5130" width="9.33203125" customWidth="1"/>
    <col min="5131" max="5131" width="9.1640625" customWidth="1"/>
    <col min="5378" max="5378" width="4" customWidth="1"/>
    <col min="5384" max="5384" width="18.5" customWidth="1"/>
    <col min="5385" max="5385" width="14.5" customWidth="1"/>
    <col min="5386" max="5386" width="9.33203125" customWidth="1"/>
    <col min="5387" max="5387" width="9.1640625" customWidth="1"/>
    <col min="5634" max="5634" width="4" customWidth="1"/>
    <col min="5640" max="5640" width="18.5" customWidth="1"/>
    <col min="5641" max="5641" width="14.5" customWidth="1"/>
    <col min="5642" max="5642" width="9.33203125" customWidth="1"/>
    <col min="5643" max="5643" width="9.1640625" customWidth="1"/>
    <col min="5890" max="5890" width="4" customWidth="1"/>
    <col min="5896" max="5896" width="18.5" customWidth="1"/>
    <col min="5897" max="5897" width="14.5" customWidth="1"/>
    <col min="5898" max="5898" width="9.33203125" customWidth="1"/>
    <col min="5899" max="5899" width="9.1640625" customWidth="1"/>
    <col min="6146" max="6146" width="4" customWidth="1"/>
    <col min="6152" max="6152" width="18.5" customWidth="1"/>
    <col min="6153" max="6153" width="14.5" customWidth="1"/>
    <col min="6154" max="6154" width="9.33203125" customWidth="1"/>
    <col min="6155" max="6155" width="9.1640625" customWidth="1"/>
    <col min="6402" max="6402" width="4" customWidth="1"/>
    <col min="6408" max="6408" width="18.5" customWidth="1"/>
    <col min="6409" max="6409" width="14.5" customWidth="1"/>
    <col min="6410" max="6410" width="9.33203125" customWidth="1"/>
    <col min="6411" max="6411" width="9.1640625" customWidth="1"/>
    <col min="6658" max="6658" width="4" customWidth="1"/>
    <col min="6664" max="6664" width="18.5" customWidth="1"/>
    <col min="6665" max="6665" width="14.5" customWidth="1"/>
    <col min="6666" max="6666" width="9.33203125" customWidth="1"/>
    <col min="6667" max="6667" width="9.1640625" customWidth="1"/>
    <col min="6914" max="6914" width="4" customWidth="1"/>
    <col min="6920" max="6920" width="18.5" customWidth="1"/>
    <col min="6921" max="6921" width="14.5" customWidth="1"/>
    <col min="6922" max="6922" width="9.33203125" customWidth="1"/>
    <col min="6923" max="6923" width="9.1640625" customWidth="1"/>
    <col min="7170" max="7170" width="4" customWidth="1"/>
    <col min="7176" max="7176" width="18.5" customWidth="1"/>
    <col min="7177" max="7177" width="14.5" customWidth="1"/>
    <col min="7178" max="7178" width="9.33203125" customWidth="1"/>
    <col min="7179" max="7179" width="9.1640625" customWidth="1"/>
    <col min="7426" max="7426" width="4" customWidth="1"/>
    <col min="7432" max="7432" width="18.5" customWidth="1"/>
    <col min="7433" max="7433" width="14.5" customWidth="1"/>
    <col min="7434" max="7434" width="9.33203125" customWidth="1"/>
    <col min="7435" max="7435" width="9.1640625" customWidth="1"/>
    <col min="7682" max="7682" width="4" customWidth="1"/>
    <col min="7688" max="7688" width="18.5" customWidth="1"/>
    <col min="7689" max="7689" width="14.5" customWidth="1"/>
    <col min="7690" max="7690" width="9.33203125" customWidth="1"/>
    <col min="7691" max="7691" width="9.1640625" customWidth="1"/>
    <col min="7938" max="7938" width="4" customWidth="1"/>
    <col min="7944" max="7944" width="18.5" customWidth="1"/>
    <col min="7945" max="7945" width="14.5" customWidth="1"/>
    <col min="7946" max="7946" width="9.33203125" customWidth="1"/>
    <col min="7947" max="7947" width="9.1640625" customWidth="1"/>
    <col min="8194" max="8194" width="4" customWidth="1"/>
    <col min="8200" max="8200" width="18.5" customWidth="1"/>
    <col min="8201" max="8201" width="14.5" customWidth="1"/>
    <col min="8202" max="8202" width="9.33203125" customWidth="1"/>
    <col min="8203" max="8203" width="9.1640625" customWidth="1"/>
    <col min="8450" max="8450" width="4" customWidth="1"/>
    <col min="8456" max="8456" width="18.5" customWidth="1"/>
    <col min="8457" max="8457" width="14.5" customWidth="1"/>
    <col min="8458" max="8458" width="9.33203125" customWidth="1"/>
    <col min="8459" max="8459" width="9.1640625" customWidth="1"/>
    <col min="8706" max="8706" width="4" customWidth="1"/>
    <col min="8712" max="8712" width="18.5" customWidth="1"/>
    <col min="8713" max="8713" width="14.5" customWidth="1"/>
    <col min="8714" max="8714" width="9.33203125" customWidth="1"/>
    <col min="8715" max="8715" width="9.1640625" customWidth="1"/>
    <col min="8962" max="8962" width="4" customWidth="1"/>
    <col min="8968" max="8968" width="18.5" customWidth="1"/>
    <col min="8969" max="8969" width="14.5" customWidth="1"/>
    <col min="8970" max="8970" width="9.33203125" customWidth="1"/>
    <col min="8971" max="8971" width="9.1640625" customWidth="1"/>
    <col min="9218" max="9218" width="4" customWidth="1"/>
    <col min="9224" max="9224" width="18.5" customWidth="1"/>
    <col min="9225" max="9225" width="14.5" customWidth="1"/>
    <col min="9226" max="9226" width="9.33203125" customWidth="1"/>
    <col min="9227" max="9227" width="9.1640625" customWidth="1"/>
    <col min="9474" max="9474" width="4" customWidth="1"/>
    <col min="9480" max="9480" width="18.5" customWidth="1"/>
    <col min="9481" max="9481" width="14.5" customWidth="1"/>
    <col min="9482" max="9482" width="9.33203125" customWidth="1"/>
    <col min="9483" max="9483" width="9.1640625" customWidth="1"/>
    <col min="9730" max="9730" width="4" customWidth="1"/>
    <col min="9736" max="9736" width="18.5" customWidth="1"/>
    <col min="9737" max="9737" width="14.5" customWidth="1"/>
    <col min="9738" max="9738" width="9.33203125" customWidth="1"/>
    <col min="9739" max="9739" width="9.1640625" customWidth="1"/>
    <col min="9986" max="9986" width="4" customWidth="1"/>
    <col min="9992" max="9992" width="18.5" customWidth="1"/>
    <col min="9993" max="9993" width="14.5" customWidth="1"/>
    <col min="9994" max="9994" width="9.33203125" customWidth="1"/>
    <col min="9995" max="9995" width="9.1640625" customWidth="1"/>
    <col min="10242" max="10242" width="4" customWidth="1"/>
    <col min="10248" max="10248" width="18.5" customWidth="1"/>
    <col min="10249" max="10249" width="14.5" customWidth="1"/>
    <col min="10250" max="10250" width="9.33203125" customWidth="1"/>
    <col min="10251" max="10251" width="9.1640625" customWidth="1"/>
    <col min="10498" max="10498" width="4" customWidth="1"/>
    <col min="10504" max="10504" width="18.5" customWidth="1"/>
    <col min="10505" max="10505" width="14.5" customWidth="1"/>
    <col min="10506" max="10506" width="9.33203125" customWidth="1"/>
    <col min="10507" max="10507" width="9.1640625" customWidth="1"/>
    <col min="10754" max="10754" width="4" customWidth="1"/>
    <col min="10760" max="10760" width="18.5" customWidth="1"/>
    <col min="10761" max="10761" width="14.5" customWidth="1"/>
    <col min="10762" max="10762" width="9.33203125" customWidth="1"/>
    <col min="10763" max="10763" width="9.1640625" customWidth="1"/>
    <col min="11010" max="11010" width="4" customWidth="1"/>
    <col min="11016" max="11016" width="18.5" customWidth="1"/>
    <col min="11017" max="11017" width="14.5" customWidth="1"/>
    <col min="11018" max="11018" width="9.33203125" customWidth="1"/>
    <col min="11019" max="11019" width="9.1640625" customWidth="1"/>
    <col min="11266" max="11266" width="4" customWidth="1"/>
    <col min="11272" max="11272" width="18.5" customWidth="1"/>
    <col min="11273" max="11273" width="14.5" customWidth="1"/>
    <col min="11274" max="11274" width="9.33203125" customWidth="1"/>
    <col min="11275" max="11275" width="9.1640625" customWidth="1"/>
    <col min="11522" max="11522" width="4" customWidth="1"/>
    <col min="11528" max="11528" width="18.5" customWidth="1"/>
    <col min="11529" max="11529" width="14.5" customWidth="1"/>
    <col min="11530" max="11530" width="9.33203125" customWidth="1"/>
    <col min="11531" max="11531" width="9.1640625" customWidth="1"/>
    <col min="11778" max="11778" width="4" customWidth="1"/>
    <col min="11784" max="11784" width="18.5" customWidth="1"/>
    <col min="11785" max="11785" width="14.5" customWidth="1"/>
    <col min="11786" max="11786" width="9.33203125" customWidth="1"/>
    <col min="11787" max="11787" width="9.1640625" customWidth="1"/>
    <col min="12034" max="12034" width="4" customWidth="1"/>
    <col min="12040" max="12040" width="18.5" customWidth="1"/>
    <col min="12041" max="12041" width="14.5" customWidth="1"/>
    <col min="12042" max="12042" width="9.33203125" customWidth="1"/>
    <col min="12043" max="12043" width="9.1640625" customWidth="1"/>
    <col min="12290" max="12290" width="4" customWidth="1"/>
    <col min="12296" max="12296" width="18.5" customWidth="1"/>
    <col min="12297" max="12297" width="14.5" customWidth="1"/>
    <col min="12298" max="12298" width="9.33203125" customWidth="1"/>
    <col min="12299" max="12299" width="9.1640625" customWidth="1"/>
    <col min="12546" max="12546" width="4" customWidth="1"/>
    <col min="12552" max="12552" width="18.5" customWidth="1"/>
    <col min="12553" max="12553" width="14.5" customWidth="1"/>
    <col min="12554" max="12554" width="9.33203125" customWidth="1"/>
    <col min="12555" max="12555" width="9.1640625" customWidth="1"/>
    <col min="12802" max="12802" width="4" customWidth="1"/>
    <col min="12808" max="12808" width="18.5" customWidth="1"/>
    <col min="12809" max="12809" width="14.5" customWidth="1"/>
    <col min="12810" max="12810" width="9.33203125" customWidth="1"/>
    <col min="12811" max="12811" width="9.1640625" customWidth="1"/>
    <col min="13058" max="13058" width="4" customWidth="1"/>
    <col min="13064" max="13064" width="18.5" customWidth="1"/>
    <col min="13065" max="13065" width="14.5" customWidth="1"/>
    <col min="13066" max="13066" width="9.33203125" customWidth="1"/>
    <col min="13067" max="13067" width="9.1640625" customWidth="1"/>
    <col min="13314" max="13314" width="4" customWidth="1"/>
    <col min="13320" max="13320" width="18.5" customWidth="1"/>
    <col min="13321" max="13321" width="14.5" customWidth="1"/>
    <col min="13322" max="13322" width="9.33203125" customWidth="1"/>
    <col min="13323" max="13323" width="9.1640625" customWidth="1"/>
    <col min="13570" max="13570" width="4" customWidth="1"/>
    <col min="13576" max="13576" width="18.5" customWidth="1"/>
    <col min="13577" max="13577" width="14.5" customWidth="1"/>
    <col min="13578" max="13578" width="9.33203125" customWidth="1"/>
    <col min="13579" max="13579" width="9.1640625" customWidth="1"/>
    <col min="13826" max="13826" width="4" customWidth="1"/>
    <col min="13832" max="13832" width="18.5" customWidth="1"/>
    <col min="13833" max="13833" width="14.5" customWidth="1"/>
    <col min="13834" max="13834" width="9.33203125" customWidth="1"/>
    <col min="13835" max="13835" width="9.1640625" customWidth="1"/>
    <col min="14082" max="14082" width="4" customWidth="1"/>
    <col min="14088" max="14088" width="18.5" customWidth="1"/>
    <col min="14089" max="14089" width="14.5" customWidth="1"/>
    <col min="14090" max="14090" width="9.33203125" customWidth="1"/>
    <col min="14091" max="14091" width="9.1640625" customWidth="1"/>
    <col min="14338" max="14338" width="4" customWidth="1"/>
    <col min="14344" max="14344" width="18.5" customWidth="1"/>
    <col min="14345" max="14345" width="14.5" customWidth="1"/>
    <col min="14346" max="14346" width="9.33203125" customWidth="1"/>
    <col min="14347" max="14347" width="9.1640625" customWidth="1"/>
    <col min="14594" max="14594" width="4" customWidth="1"/>
    <col min="14600" max="14600" width="18.5" customWidth="1"/>
    <col min="14601" max="14601" width="14.5" customWidth="1"/>
    <col min="14602" max="14602" width="9.33203125" customWidth="1"/>
    <col min="14603" max="14603" width="9.1640625" customWidth="1"/>
    <col min="14850" max="14850" width="4" customWidth="1"/>
    <col min="14856" max="14856" width="18.5" customWidth="1"/>
    <col min="14857" max="14857" width="14.5" customWidth="1"/>
    <col min="14858" max="14858" width="9.33203125" customWidth="1"/>
    <col min="14859" max="14859" width="9.1640625" customWidth="1"/>
    <col min="15106" max="15106" width="4" customWidth="1"/>
    <col min="15112" max="15112" width="18.5" customWidth="1"/>
    <col min="15113" max="15113" width="14.5" customWidth="1"/>
    <col min="15114" max="15114" width="9.33203125" customWidth="1"/>
    <col min="15115" max="15115" width="9.1640625" customWidth="1"/>
    <col min="15362" max="15362" width="4" customWidth="1"/>
    <col min="15368" max="15368" width="18.5" customWidth="1"/>
    <col min="15369" max="15369" width="14.5" customWidth="1"/>
    <col min="15370" max="15370" width="9.33203125" customWidth="1"/>
    <col min="15371" max="15371" width="9.1640625" customWidth="1"/>
    <col min="15618" max="15618" width="4" customWidth="1"/>
    <col min="15624" max="15624" width="18.5" customWidth="1"/>
    <col min="15625" max="15625" width="14.5" customWidth="1"/>
    <col min="15626" max="15626" width="9.33203125" customWidth="1"/>
    <col min="15627" max="15627" width="9.1640625" customWidth="1"/>
    <col min="15874" max="15874" width="4" customWidth="1"/>
    <col min="15880" max="15880" width="18.5" customWidth="1"/>
    <col min="15881" max="15881" width="14.5" customWidth="1"/>
    <col min="15882" max="15882" width="9.33203125" customWidth="1"/>
    <col min="15883" max="15883" width="9.1640625" customWidth="1"/>
    <col min="16130" max="16130" width="4" customWidth="1"/>
    <col min="16136" max="16136" width="18.5" customWidth="1"/>
    <col min="16137" max="16137" width="14.5" customWidth="1"/>
    <col min="16138" max="16138" width="9.33203125" customWidth="1"/>
    <col min="16139" max="16139" width="9.1640625" customWidth="1"/>
  </cols>
  <sheetData>
    <row r="1" spans="1:11" ht="16.149999999999999" customHeight="1" x14ac:dyDescent="0.2">
      <c r="A1" s="257"/>
      <c r="B1" s="257"/>
      <c r="C1" s="257"/>
      <c r="D1" s="257"/>
      <c r="E1" s="257"/>
      <c r="F1" s="257"/>
      <c r="G1" s="257"/>
      <c r="H1" s="257"/>
      <c r="I1" s="257"/>
      <c r="J1" s="257"/>
      <c r="K1" s="257"/>
    </row>
    <row r="2" spans="1:11" x14ac:dyDescent="0.2">
      <c r="A2" s="257"/>
      <c r="B2" s="257"/>
      <c r="C2" s="257"/>
      <c r="D2" s="257"/>
      <c r="E2" s="257"/>
      <c r="F2" s="257"/>
      <c r="G2" s="257"/>
      <c r="H2" s="257"/>
      <c r="I2" s="257"/>
      <c r="J2" s="257"/>
      <c r="K2" s="257"/>
    </row>
    <row r="3" spans="1:11" x14ac:dyDescent="0.2">
      <c r="A3" s="257"/>
      <c r="B3" s="257"/>
      <c r="C3" s="257"/>
      <c r="D3" s="257"/>
      <c r="E3" s="257"/>
      <c r="F3" s="257"/>
      <c r="G3" s="257"/>
      <c r="H3" s="257"/>
      <c r="I3" s="257"/>
      <c r="J3" s="257"/>
      <c r="K3" s="257"/>
    </row>
    <row r="4" spans="1:11" x14ac:dyDescent="0.2">
      <c r="A4" s="257"/>
      <c r="B4" s="257"/>
      <c r="D4" s="257"/>
      <c r="E4" s="257"/>
      <c r="F4" s="257"/>
      <c r="G4" s="257"/>
      <c r="H4" s="257"/>
      <c r="I4" s="257"/>
      <c r="J4" s="257"/>
      <c r="K4" s="257"/>
    </row>
    <row r="5" spans="1:11" ht="30" x14ac:dyDescent="0.4">
      <c r="A5" s="257"/>
      <c r="B5" s="382"/>
      <c r="C5" s="382"/>
      <c r="D5" s="257"/>
      <c r="E5" s="257"/>
      <c r="F5" s="257"/>
      <c r="G5" s="257"/>
      <c r="H5" s="257"/>
      <c r="I5" s="257"/>
      <c r="J5" s="257"/>
      <c r="K5" s="257"/>
    </row>
    <row r="6" spans="1:11" ht="15.75" x14ac:dyDescent="0.25">
      <c r="A6" s="257"/>
      <c r="B6" s="287"/>
      <c r="C6" s="288"/>
      <c r="D6" s="257"/>
      <c r="E6" s="257"/>
      <c r="F6" s="257"/>
      <c r="I6" s="257"/>
      <c r="J6" s="257"/>
      <c r="K6" s="257"/>
    </row>
    <row r="7" spans="1:11" x14ac:dyDescent="0.2">
      <c r="A7" s="257"/>
      <c r="B7" s="257"/>
      <c r="C7" s="257"/>
      <c r="D7" s="257"/>
      <c r="E7" s="257"/>
      <c r="F7" s="257"/>
      <c r="G7" s="257"/>
      <c r="H7" s="257"/>
      <c r="I7" s="257"/>
      <c r="J7" s="257"/>
      <c r="K7" s="257"/>
    </row>
    <row r="8" spans="1:11" x14ac:dyDescent="0.2">
      <c r="A8" s="257"/>
      <c r="B8" s="257"/>
      <c r="C8" s="257"/>
      <c r="D8" s="257"/>
      <c r="E8" s="257"/>
      <c r="F8" s="257"/>
      <c r="G8" s="257"/>
      <c r="H8" s="257"/>
      <c r="I8" s="257"/>
      <c r="J8" s="257"/>
      <c r="K8" s="257"/>
    </row>
    <row r="9" spans="1:11" x14ac:dyDescent="0.2">
      <c r="A9" s="257"/>
      <c r="B9" s="257"/>
      <c r="C9" s="257"/>
      <c r="D9" s="257"/>
      <c r="E9" s="257"/>
      <c r="F9" s="257"/>
      <c r="G9" s="257"/>
      <c r="H9" s="257"/>
      <c r="I9" s="257"/>
      <c r="J9" s="257"/>
      <c r="K9" s="257"/>
    </row>
    <row r="10" spans="1:11" x14ac:dyDescent="0.2">
      <c r="A10" s="257"/>
      <c r="B10" s="257"/>
      <c r="C10" s="257"/>
      <c r="D10" s="257"/>
      <c r="E10" s="257"/>
      <c r="F10" s="257"/>
      <c r="G10" s="257"/>
      <c r="H10" s="257"/>
      <c r="I10" s="257"/>
      <c r="J10" s="257"/>
      <c r="K10" s="257"/>
    </row>
    <row r="11" spans="1:11" x14ac:dyDescent="0.2">
      <c r="A11" s="257"/>
      <c r="B11" s="257"/>
      <c r="C11" s="257"/>
      <c r="D11" s="257"/>
      <c r="E11" s="257"/>
      <c r="F11" s="257"/>
      <c r="G11" s="257"/>
      <c r="H11" s="257"/>
      <c r="I11" s="257"/>
      <c r="J11" s="257"/>
      <c r="K11" s="257"/>
    </row>
    <row r="12" spans="1:11" x14ac:dyDescent="0.2">
      <c r="A12" s="257"/>
      <c r="B12" s="257"/>
      <c r="C12" s="257"/>
      <c r="D12" s="257"/>
      <c r="E12" s="257"/>
      <c r="F12" s="257"/>
      <c r="G12" s="257"/>
      <c r="H12" s="257"/>
      <c r="I12" s="257"/>
      <c r="J12" s="257"/>
      <c r="K12" s="257"/>
    </row>
    <row r="13" spans="1:11" x14ac:dyDescent="0.2">
      <c r="A13" s="257"/>
      <c r="B13" s="257"/>
      <c r="C13" s="257"/>
      <c r="D13" s="257"/>
      <c r="E13" s="257"/>
      <c r="F13" s="257"/>
      <c r="G13" s="257"/>
      <c r="H13" s="257"/>
      <c r="I13" s="257"/>
      <c r="J13" s="257"/>
      <c r="K13" s="257"/>
    </row>
    <row r="14" spans="1:11" x14ac:dyDescent="0.2">
      <c r="A14" s="257"/>
      <c r="B14" s="257"/>
      <c r="C14" s="257"/>
      <c r="D14" s="257"/>
      <c r="E14" s="257"/>
      <c r="F14" s="257"/>
      <c r="G14" s="257"/>
      <c r="H14" s="257"/>
      <c r="I14" s="257"/>
      <c r="J14" s="257"/>
      <c r="K14" s="257"/>
    </row>
    <row r="15" spans="1:11" x14ac:dyDescent="0.2">
      <c r="A15" s="257"/>
      <c r="B15" s="257"/>
      <c r="C15" s="257"/>
      <c r="D15" s="257"/>
      <c r="E15" s="257"/>
      <c r="F15" s="257"/>
      <c r="G15" s="257"/>
      <c r="H15" s="257"/>
      <c r="I15" s="257"/>
      <c r="J15" s="257"/>
      <c r="K15" s="257"/>
    </row>
    <row r="16" spans="1:11" x14ac:dyDescent="0.2">
      <c r="A16" s="257"/>
      <c r="B16" s="257"/>
      <c r="C16" s="257"/>
      <c r="D16" s="257"/>
      <c r="E16" s="257"/>
      <c r="F16" s="257"/>
      <c r="G16" s="257"/>
      <c r="H16" s="257"/>
      <c r="I16" s="257"/>
      <c r="J16" s="257"/>
      <c r="K16" s="257"/>
    </row>
    <row r="17" spans="1:11" x14ac:dyDescent="0.2">
      <c r="A17" s="257"/>
      <c r="B17" s="257"/>
      <c r="C17" s="257"/>
      <c r="D17" s="257"/>
      <c r="E17" s="257"/>
      <c r="F17" s="257"/>
      <c r="G17" s="257"/>
      <c r="H17" s="257"/>
      <c r="I17" s="257"/>
      <c r="J17" s="257"/>
      <c r="K17" s="257"/>
    </row>
    <row r="18" spans="1:11" x14ac:dyDescent="0.2">
      <c r="A18" s="257"/>
      <c r="B18" s="257"/>
      <c r="C18" s="257"/>
      <c r="D18" s="257"/>
      <c r="E18" s="257"/>
      <c r="F18" s="257"/>
      <c r="G18" s="257"/>
      <c r="H18" s="257"/>
      <c r="I18" s="257"/>
      <c r="J18" s="257"/>
      <c r="K18" s="257"/>
    </row>
    <row r="19" spans="1:11" x14ac:dyDescent="0.2">
      <c r="A19" s="257"/>
      <c r="B19" s="257"/>
      <c r="C19" s="257"/>
      <c r="D19" s="257"/>
      <c r="E19" s="257"/>
      <c r="F19" s="257"/>
      <c r="G19" s="257"/>
      <c r="H19" s="257"/>
      <c r="I19" s="257"/>
      <c r="J19" s="257"/>
      <c r="K19" s="257"/>
    </row>
    <row r="20" spans="1:11" ht="38.25" x14ac:dyDescent="0.55000000000000004">
      <c r="A20" s="257"/>
      <c r="B20" s="383" t="s">
        <v>118</v>
      </c>
      <c r="C20" s="383"/>
      <c r="D20" s="383"/>
      <c r="E20" s="383"/>
      <c r="F20" s="383"/>
      <c r="G20" s="383"/>
      <c r="H20" s="383"/>
      <c r="I20" s="383"/>
      <c r="J20" s="383"/>
      <c r="K20" s="383"/>
    </row>
    <row r="21" spans="1:11" x14ac:dyDescent="0.2">
      <c r="A21" s="257"/>
      <c r="B21" s="257"/>
      <c r="C21" s="257"/>
      <c r="D21" s="257"/>
      <c r="E21" s="257"/>
      <c r="F21" s="257"/>
      <c r="G21" s="257"/>
      <c r="H21" s="257"/>
      <c r="I21" s="257"/>
      <c r="J21" s="257"/>
      <c r="K21" s="257"/>
    </row>
    <row r="22" spans="1:11" ht="26.25" x14ac:dyDescent="0.4">
      <c r="A22" s="257"/>
      <c r="B22" s="384" t="s">
        <v>182</v>
      </c>
      <c r="C22" s="384"/>
      <c r="D22" s="384"/>
      <c r="E22" s="384"/>
      <c r="F22" s="384"/>
      <c r="G22" s="384"/>
      <c r="H22" s="384"/>
      <c r="I22" s="384"/>
      <c r="J22" s="384"/>
      <c r="K22" s="384"/>
    </row>
    <row r="23" spans="1:11" ht="15" x14ac:dyDescent="0.25">
      <c r="A23" s="257"/>
      <c r="B23" s="289"/>
      <c r="C23" s="289"/>
      <c r="D23" s="289"/>
      <c r="E23" s="289"/>
      <c r="F23" s="385" t="s">
        <v>183</v>
      </c>
      <c r="G23" s="385"/>
      <c r="H23" s="296"/>
      <c r="I23" s="289"/>
      <c r="J23" s="289"/>
      <c r="K23" s="289"/>
    </row>
    <row r="24" spans="1:11" x14ac:dyDescent="0.2">
      <c r="A24" s="257"/>
      <c r="B24" s="257"/>
      <c r="C24" s="257"/>
      <c r="D24" s="257"/>
      <c r="E24" s="257"/>
      <c r="F24" s="257"/>
      <c r="G24" s="257"/>
      <c r="H24" s="257"/>
      <c r="I24" s="257"/>
      <c r="J24" s="257"/>
      <c r="K24" s="257"/>
    </row>
    <row r="25" spans="1:11" ht="12.75" x14ac:dyDescent="0.2">
      <c r="A25" s="257"/>
      <c r="B25" s="386"/>
      <c r="C25" s="386"/>
      <c r="D25" s="386"/>
      <c r="E25" s="386"/>
      <c r="F25" s="386"/>
      <c r="G25" s="386"/>
      <c r="H25" s="386"/>
      <c r="I25" s="386"/>
      <c r="J25" s="386"/>
      <c r="K25" s="386"/>
    </row>
    <row r="26" spans="1:11" x14ac:dyDescent="0.2">
      <c r="A26" s="257"/>
      <c r="B26" s="257"/>
      <c r="C26" s="257"/>
      <c r="D26" s="257"/>
      <c r="E26" s="257"/>
      <c r="F26" s="257"/>
      <c r="G26" s="257"/>
      <c r="H26" s="257"/>
      <c r="I26" s="257"/>
      <c r="J26" s="257"/>
      <c r="K26" s="257"/>
    </row>
    <row r="27" spans="1:11" x14ac:dyDescent="0.2">
      <c r="A27" s="257"/>
      <c r="B27" s="257"/>
      <c r="C27" s="257"/>
      <c r="D27" s="257"/>
      <c r="E27" s="257"/>
      <c r="F27" s="257"/>
      <c r="G27" s="257"/>
      <c r="H27" s="257"/>
      <c r="I27" s="257"/>
      <c r="J27" s="257"/>
      <c r="K27" s="257"/>
    </row>
    <row r="28" spans="1:11" x14ac:dyDescent="0.2">
      <c r="A28" s="257"/>
      <c r="B28" s="257"/>
      <c r="C28" s="257"/>
      <c r="D28" s="257"/>
      <c r="E28" s="257"/>
      <c r="F28" s="257"/>
      <c r="G28" s="257"/>
      <c r="H28" s="257"/>
      <c r="I28" s="257"/>
      <c r="J28" s="257"/>
      <c r="K28" s="257"/>
    </row>
    <row r="29" spans="1:11" x14ac:dyDescent="0.2">
      <c r="A29" s="257"/>
      <c r="B29" s="257"/>
      <c r="C29" s="257"/>
      <c r="D29" s="257"/>
      <c r="E29" s="257"/>
      <c r="F29" s="257"/>
      <c r="G29" s="257"/>
      <c r="H29" s="257"/>
      <c r="I29" s="257"/>
      <c r="J29" s="257"/>
      <c r="K29" s="257"/>
    </row>
    <row r="30" spans="1:11" ht="28.5" x14ac:dyDescent="0.45">
      <c r="A30" s="257"/>
      <c r="B30" s="381"/>
      <c r="C30" s="381"/>
      <c r="D30" s="381"/>
      <c r="E30" s="381"/>
      <c r="F30" s="381"/>
      <c r="G30" s="381"/>
      <c r="H30" s="381"/>
      <c r="I30" s="381"/>
      <c r="J30" s="381"/>
      <c r="K30" s="381"/>
    </row>
    <row r="31" spans="1:11" x14ac:dyDescent="0.2">
      <c r="A31" s="257"/>
      <c r="B31" s="375"/>
      <c r="C31" s="375"/>
      <c r="D31" s="375"/>
      <c r="E31" s="375"/>
      <c r="F31" s="375"/>
      <c r="G31" s="375"/>
      <c r="H31" s="375"/>
      <c r="I31" s="375"/>
      <c r="J31" s="375"/>
      <c r="K31" s="375"/>
    </row>
    <row r="32" spans="1:11" x14ac:dyDescent="0.2">
      <c r="A32" s="257"/>
      <c r="B32" s="257"/>
      <c r="C32" s="257"/>
      <c r="D32" s="257"/>
      <c r="E32" s="257"/>
      <c r="F32" s="257"/>
      <c r="G32" s="257"/>
      <c r="H32" s="257"/>
      <c r="I32" s="257"/>
      <c r="J32" s="257"/>
      <c r="K32" s="257"/>
    </row>
    <row r="33" spans="1:11" x14ac:dyDescent="0.2">
      <c r="A33" s="257"/>
      <c r="B33" s="257"/>
      <c r="C33" s="257"/>
      <c r="D33" s="257"/>
      <c r="E33" s="257"/>
      <c r="F33" s="257"/>
      <c r="G33" s="257"/>
      <c r="H33" s="257"/>
      <c r="I33" s="257"/>
      <c r="J33" s="257"/>
      <c r="K33" s="257"/>
    </row>
    <row r="34" spans="1:11" x14ac:dyDescent="0.2">
      <c r="A34" s="257"/>
      <c r="B34" s="257"/>
      <c r="C34" s="257"/>
      <c r="D34" s="257"/>
      <c r="E34" s="257"/>
      <c r="F34" s="257"/>
      <c r="G34" s="257"/>
      <c r="H34" s="257"/>
      <c r="I34" s="257"/>
      <c r="J34" s="257"/>
      <c r="K34" s="257"/>
    </row>
    <row r="35" spans="1:11" s="292" customFormat="1" ht="21" x14ac:dyDescent="0.35">
      <c r="A35" s="290"/>
      <c r="B35" s="290"/>
      <c r="C35" s="290"/>
      <c r="D35" s="290"/>
      <c r="E35" s="376" t="s">
        <v>18</v>
      </c>
      <c r="F35" s="376"/>
      <c r="G35" s="376"/>
      <c r="H35" s="298"/>
      <c r="I35" s="377"/>
      <c r="J35" s="378"/>
      <c r="K35" s="291"/>
    </row>
    <row r="36" spans="1:11" s="294" customFormat="1" x14ac:dyDescent="0.2">
      <c r="A36" s="293"/>
      <c r="B36" s="293"/>
      <c r="C36" s="293"/>
      <c r="D36" s="293"/>
      <c r="E36" s="297"/>
      <c r="F36" s="297"/>
      <c r="G36" s="297"/>
      <c r="H36" s="295"/>
      <c r="I36" s="293"/>
      <c r="J36" s="293"/>
      <c r="K36" s="293"/>
    </row>
    <row r="37" spans="1:11" s="294" customFormat="1" x14ac:dyDescent="0.2">
      <c r="A37" s="293"/>
      <c r="B37" s="293"/>
      <c r="C37" s="293"/>
      <c r="D37" s="293"/>
      <c r="E37" s="297"/>
      <c r="F37" s="297"/>
      <c r="G37" s="297"/>
      <c r="H37" s="295"/>
      <c r="I37" s="293"/>
      <c r="J37" s="293"/>
      <c r="K37" s="293"/>
    </row>
    <row r="38" spans="1:11" s="292" customFormat="1" ht="21" x14ac:dyDescent="0.35">
      <c r="A38" s="290"/>
      <c r="B38" s="290"/>
      <c r="C38" s="290"/>
      <c r="D38" s="290"/>
      <c r="E38" s="376" t="s">
        <v>22</v>
      </c>
      <c r="F38" s="376"/>
      <c r="G38" s="376"/>
      <c r="H38" s="298"/>
      <c r="I38" s="379"/>
      <c r="J38" s="380"/>
      <c r="K38" s="290"/>
    </row>
    <row r="39" spans="1:11" x14ac:dyDescent="0.2">
      <c r="A39" s="257"/>
      <c r="B39" s="257"/>
      <c r="C39" s="257"/>
      <c r="D39" s="257"/>
      <c r="E39" s="257"/>
      <c r="F39" s="257"/>
      <c r="G39" s="257"/>
      <c r="H39" s="257"/>
      <c r="I39" s="257"/>
      <c r="J39" s="257"/>
      <c r="K39" s="257"/>
    </row>
    <row r="40" spans="1:11" x14ac:dyDescent="0.2">
      <c r="A40" s="257"/>
      <c r="B40" s="257"/>
      <c r="C40" s="257"/>
      <c r="D40" s="257"/>
      <c r="E40" s="257"/>
      <c r="F40" s="257"/>
      <c r="G40" s="257"/>
      <c r="H40" s="257"/>
      <c r="I40" s="257"/>
      <c r="J40" s="257"/>
      <c r="K40" s="257"/>
    </row>
    <row r="41" spans="1:11" x14ac:dyDescent="0.2">
      <c r="A41" s="257"/>
      <c r="B41" s="257"/>
      <c r="C41" s="257"/>
      <c r="D41" s="257"/>
      <c r="E41" s="257"/>
      <c r="F41" s="257"/>
      <c r="G41" s="257"/>
      <c r="H41" s="257"/>
      <c r="I41" s="257"/>
      <c r="J41" s="257"/>
      <c r="K41" s="257"/>
    </row>
    <row r="42" spans="1:11" x14ac:dyDescent="0.2">
      <c r="A42" s="257"/>
      <c r="B42" s="257"/>
      <c r="C42" s="257"/>
      <c r="D42" s="257"/>
      <c r="E42" s="257"/>
      <c r="F42" s="257"/>
      <c r="G42" s="257"/>
      <c r="H42" s="257"/>
      <c r="I42" s="257"/>
      <c r="J42" s="257"/>
      <c r="K42" s="257"/>
    </row>
    <row r="43" spans="1:11" x14ac:dyDescent="0.2">
      <c r="A43" s="257"/>
      <c r="B43" s="257"/>
      <c r="C43" s="257"/>
      <c r="D43" s="257"/>
      <c r="E43" s="257"/>
      <c r="F43" s="257"/>
      <c r="G43" s="257"/>
      <c r="H43" s="257"/>
      <c r="I43" s="257"/>
      <c r="J43" s="257"/>
      <c r="K43" s="257"/>
    </row>
    <row r="44" spans="1:11" x14ac:dyDescent="0.2">
      <c r="A44" s="257"/>
      <c r="B44" s="257"/>
      <c r="C44" s="257"/>
      <c r="D44" s="257"/>
      <c r="E44" s="257"/>
      <c r="F44" s="257"/>
      <c r="G44" s="257"/>
      <c r="H44" s="257"/>
      <c r="I44" s="257"/>
      <c r="J44" s="257"/>
      <c r="K44" s="257"/>
    </row>
    <row r="45" spans="1:11" x14ac:dyDescent="0.2">
      <c r="A45" s="257"/>
      <c r="B45" s="257"/>
      <c r="C45" s="257"/>
      <c r="D45" s="257"/>
      <c r="E45" s="257"/>
      <c r="F45" s="257"/>
      <c r="G45" s="257"/>
      <c r="H45" s="257"/>
      <c r="I45" s="257"/>
      <c r="J45" s="257"/>
      <c r="K45" s="257"/>
    </row>
    <row r="46" spans="1:11" x14ac:dyDescent="0.2">
      <c r="A46" s="257"/>
      <c r="B46" s="257"/>
      <c r="C46" s="257"/>
      <c r="D46" s="257"/>
      <c r="E46" s="257"/>
      <c r="F46" s="257"/>
      <c r="G46" s="257"/>
      <c r="H46" s="257"/>
      <c r="I46" s="257"/>
      <c r="J46" s="257"/>
      <c r="K46" s="257"/>
    </row>
    <row r="47" spans="1:11" x14ac:dyDescent="0.2">
      <c r="A47" s="257"/>
      <c r="B47" s="257"/>
      <c r="C47" s="257"/>
      <c r="D47" s="257"/>
      <c r="E47" s="257"/>
      <c r="F47" s="257"/>
      <c r="G47" s="257"/>
      <c r="H47" s="257"/>
      <c r="I47" s="257"/>
      <c r="J47" s="257"/>
      <c r="K47" s="257"/>
    </row>
    <row r="48" spans="1:11" x14ac:dyDescent="0.2">
      <c r="A48" s="257"/>
      <c r="B48" s="257"/>
      <c r="C48" s="257"/>
      <c r="D48" s="257"/>
      <c r="E48" s="257"/>
      <c r="F48" s="257"/>
      <c r="G48" s="257"/>
      <c r="H48" s="257"/>
      <c r="I48" s="257"/>
      <c r="J48" s="257"/>
      <c r="K48" s="257"/>
    </row>
    <row r="49" spans="1:11" x14ac:dyDescent="0.2">
      <c r="A49" s="257"/>
      <c r="B49" s="257"/>
      <c r="C49" s="257"/>
      <c r="D49" s="257"/>
      <c r="E49" s="257"/>
      <c r="F49" s="257"/>
      <c r="I49" s="257"/>
      <c r="J49" s="257"/>
      <c r="K49" s="257"/>
    </row>
    <row r="50" spans="1:11" x14ac:dyDescent="0.2">
      <c r="A50" s="257"/>
      <c r="B50" s="257"/>
      <c r="C50" s="257"/>
      <c r="D50" s="257"/>
      <c r="E50" s="257"/>
      <c r="F50" s="257"/>
      <c r="G50" s="257"/>
      <c r="H50" s="257"/>
      <c r="I50" s="257"/>
      <c r="J50" s="257"/>
      <c r="K50" s="257"/>
    </row>
    <row r="51" spans="1:11" x14ac:dyDescent="0.2">
      <c r="A51" s="257"/>
      <c r="B51" s="257"/>
      <c r="C51" s="257"/>
      <c r="D51" s="257"/>
      <c r="E51" s="257"/>
      <c r="F51" s="257"/>
      <c r="G51" s="257"/>
      <c r="H51" s="257"/>
      <c r="I51" s="257"/>
      <c r="J51" s="257"/>
      <c r="K51" s="257"/>
    </row>
    <row r="52" spans="1:11" x14ac:dyDescent="0.2">
      <c r="A52" s="257"/>
      <c r="B52" s="257"/>
      <c r="C52" s="257"/>
      <c r="D52" s="257"/>
      <c r="E52" s="257"/>
      <c r="F52" s="257"/>
      <c r="G52" s="257"/>
      <c r="H52" s="257"/>
      <c r="I52" s="257"/>
      <c r="J52" s="257"/>
      <c r="K52" s="257"/>
    </row>
    <row r="53" spans="1:11" x14ac:dyDescent="0.2">
      <c r="A53" s="257"/>
      <c r="B53" s="257"/>
      <c r="C53" s="257"/>
      <c r="D53" s="257"/>
      <c r="E53" s="257"/>
      <c r="F53" s="257"/>
      <c r="G53" s="257"/>
      <c r="H53" s="257"/>
      <c r="I53" s="257"/>
      <c r="J53" s="257"/>
      <c r="K53" s="257"/>
    </row>
    <row r="54" spans="1:11" x14ac:dyDescent="0.2">
      <c r="A54" s="257"/>
      <c r="B54" s="257"/>
      <c r="C54" s="257"/>
      <c r="D54" s="257"/>
      <c r="E54" s="257"/>
      <c r="F54" s="257"/>
      <c r="G54" s="257"/>
      <c r="H54" s="257"/>
      <c r="I54" s="257"/>
      <c r="J54" s="257"/>
      <c r="K54" s="257"/>
    </row>
    <row r="55" spans="1:11" x14ac:dyDescent="0.2">
      <c r="A55" s="257"/>
      <c r="B55" s="257"/>
      <c r="C55" s="257"/>
      <c r="D55" s="257"/>
      <c r="E55" s="257"/>
      <c r="F55" s="257"/>
      <c r="G55" s="257"/>
      <c r="H55" s="257"/>
      <c r="I55" s="257"/>
      <c r="J55" s="257"/>
      <c r="K55" s="257"/>
    </row>
    <row r="56" spans="1:11" x14ac:dyDescent="0.2">
      <c r="A56" s="257"/>
      <c r="B56" s="257"/>
      <c r="C56" s="257"/>
      <c r="D56" s="257"/>
      <c r="E56" s="257"/>
      <c r="F56" s="257"/>
      <c r="G56" s="257"/>
      <c r="H56" s="257"/>
      <c r="I56" s="257"/>
      <c r="J56" s="257"/>
      <c r="K56" s="257"/>
    </row>
  </sheetData>
  <mergeCells count="11">
    <mergeCell ref="B30:K30"/>
    <mergeCell ref="B5:C5"/>
    <mergeCell ref="B20:K20"/>
    <mergeCell ref="B22:K22"/>
    <mergeCell ref="F23:G23"/>
    <mergeCell ref="B25:K25"/>
    <mergeCell ref="B31:K31"/>
    <mergeCell ref="E35:G35"/>
    <mergeCell ref="I35:J35"/>
    <mergeCell ref="E38:G38"/>
    <mergeCell ref="I38:J3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topLeftCell="A3" zoomScaleNormal="100" workbookViewId="0">
      <selection activeCell="D28" sqref="D28"/>
    </sheetView>
  </sheetViews>
  <sheetFormatPr defaultRowHeight="11.25" x14ac:dyDescent="0.2"/>
  <cols>
    <col min="1" max="1" width="4.33203125" customWidth="1"/>
    <col min="2" max="2" width="46.5" customWidth="1"/>
    <col min="3" max="3" width="19.6640625" customWidth="1"/>
    <col min="4" max="4" width="30" bestFit="1" customWidth="1"/>
    <col min="5" max="5" width="15.5" customWidth="1"/>
    <col min="6" max="6" width="47.5" customWidth="1"/>
    <col min="257" max="257" width="4.33203125" customWidth="1"/>
    <col min="258" max="258" width="46.5" customWidth="1"/>
    <col min="259" max="259" width="19.6640625" customWidth="1"/>
    <col min="260" max="260" width="30" bestFit="1" customWidth="1"/>
    <col min="261" max="261" width="15.5" customWidth="1"/>
    <col min="262" max="262" width="47.5" customWidth="1"/>
    <col min="513" max="513" width="4.33203125" customWidth="1"/>
    <col min="514" max="514" width="46.5" customWidth="1"/>
    <col min="515" max="515" width="19.6640625" customWidth="1"/>
    <col min="516" max="516" width="30" bestFit="1" customWidth="1"/>
    <col min="517" max="517" width="15.5" customWidth="1"/>
    <col min="518" max="518" width="47.5" customWidth="1"/>
    <col min="769" max="769" width="4.33203125" customWidth="1"/>
    <col min="770" max="770" width="46.5" customWidth="1"/>
    <col min="771" max="771" width="19.6640625" customWidth="1"/>
    <col min="772" max="772" width="30" bestFit="1" customWidth="1"/>
    <col min="773" max="773" width="15.5" customWidth="1"/>
    <col min="774" max="774" width="47.5" customWidth="1"/>
    <col min="1025" max="1025" width="4.33203125" customWidth="1"/>
    <col min="1026" max="1026" width="46.5" customWidth="1"/>
    <col min="1027" max="1027" width="19.6640625" customWidth="1"/>
    <col min="1028" max="1028" width="30" bestFit="1" customWidth="1"/>
    <col min="1029" max="1029" width="15.5" customWidth="1"/>
    <col min="1030" max="1030" width="47.5" customWidth="1"/>
    <col min="1281" max="1281" width="4.33203125" customWidth="1"/>
    <col min="1282" max="1282" width="46.5" customWidth="1"/>
    <col min="1283" max="1283" width="19.6640625" customWidth="1"/>
    <col min="1284" max="1284" width="30" bestFit="1" customWidth="1"/>
    <col min="1285" max="1285" width="15.5" customWidth="1"/>
    <col min="1286" max="1286" width="47.5" customWidth="1"/>
    <col min="1537" max="1537" width="4.33203125" customWidth="1"/>
    <col min="1538" max="1538" width="46.5" customWidth="1"/>
    <col min="1539" max="1539" width="19.6640625" customWidth="1"/>
    <col min="1540" max="1540" width="30" bestFit="1" customWidth="1"/>
    <col min="1541" max="1541" width="15.5" customWidth="1"/>
    <col min="1542" max="1542" width="47.5" customWidth="1"/>
    <col min="1793" max="1793" width="4.33203125" customWidth="1"/>
    <col min="1794" max="1794" width="46.5" customWidth="1"/>
    <col min="1795" max="1795" width="19.6640625" customWidth="1"/>
    <col min="1796" max="1796" width="30" bestFit="1" customWidth="1"/>
    <col min="1797" max="1797" width="15.5" customWidth="1"/>
    <col min="1798" max="1798" width="47.5" customWidth="1"/>
    <col min="2049" max="2049" width="4.33203125" customWidth="1"/>
    <col min="2050" max="2050" width="46.5" customWidth="1"/>
    <col min="2051" max="2051" width="19.6640625" customWidth="1"/>
    <col min="2052" max="2052" width="30" bestFit="1" customWidth="1"/>
    <col min="2053" max="2053" width="15.5" customWidth="1"/>
    <col min="2054" max="2054" width="47.5" customWidth="1"/>
    <col min="2305" max="2305" width="4.33203125" customWidth="1"/>
    <col min="2306" max="2306" width="46.5" customWidth="1"/>
    <col min="2307" max="2307" width="19.6640625" customWidth="1"/>
    <col min="2308" max="2308" width="30" bestFit="1" customWidth="1"/>
    <col min="2309" max="2309" width="15.5" customWidth="1"/>
    <col min="2310" max="2310" width="47.5" customWidth="1"/>
    <col min="2561" max="2561" width="4.33203125" customWidth="1"/>
    <col min="2562" max="2562" width="46.5" customWidth="1"/>
    <col min="2563" max="2563" width="19.6640625" customWidth="1"/>
    <col min="2564" max="2564" width="30" bestFit="1" customWidth="1"/>
    <col min="2565" max="2565" width="15.5" customWidth="1"/>
    <col min="2566" max="2566" width="47.5" customWidth="1"/>
    <col min="2817" max="2817" width="4.33203125" customWidth="1"/>
    <col min="2818" max="2818" width="46.5" customWidth="1"/>
    <col min="2819" max="2819" width="19.6640625" customWidth="1"/>
    <col min="2820" max="2820" width="30" bestFit="1" customWidth="1"/>
    <col min="2821" max="2821" width="15.5" customWidth="1"/>
    <col min="2822" max="2822" width="47.5" customWidth="1"/>
    <col min="3073" max="3073" width="4.33203125" customWidth="1"/>
    <col min="3074" max="3074" width="46.5" customWidth="1"/>
    <col min="3075" max="3075" width="19.6640625" customWidth="1"/>
    <col min="3076" max="3076" width="30" bestFit="1" customWidth="1"/>
    <col min="3077" max="3077" width="15.5" customWidth="1"/>
    <col min="3078" max="3078" width="47.5" customWidth="1"/>
    <col min="3329" max="3329" width="4.33203125" customWidth="1"/>
    <col min="3330" max="3330" width="46.5" customWidth="1"/>
    <col min="3331" max="3331" width="19.6640625" customWidth="1"/>
    <col min="3332" max="3332" width="30" bestFit="1" customWidth="1"/>
    <col min="3333" max="3333" width="15.5" customWidth="1"/>
    <col min="3334" max="3334" width="47.5" customWidth="1"/>
    <col min="3585" max="3585" width="4.33203125" customWidth="1"/>
    <col min="3586" max="3586" width="46.5" customWidth="1"/>
    <col min="3587" max="3587" width="19.6640625" customWidth="1"/>
    <col min="3588" max="3588" width="30" bestFit="1" customWidth="1"/>
    <col min="3589" max="3589" width="15.5" customWidth="1"/>
    <col min="3590" max="3590" width="47.5" customWidth="1"/>
    <col min="3841" max="3841" width="4.33203125" customWidth="1"/>
    <col min="3842" max="3842" width="46.5" customWidth="1"/>
    <col min="3843" max="3843" width="19.6640625" customWidth="1"/>
    <col min="3844" max="3844" width="30" bestFit="1" customWidth="1"/>
    <col min="3845" max="3845" width="15.5" customWidth="1"/>
    <col min="3846" max="3846" width="47.5" customWidth="1"/>
    <col min="4097" max="4097" width="4.33203125" customWidth="1"/>
    <col min="4098" max="4098" width="46.5" customWidth="1"/>
    <col min="4099" max="4099" width="19.6640625" customWidth="1"/>
    <col min="4100" max="4100" width="30" bestFit="1" customWidth="1"/>
    <col min="4101" max="4101" width="15.5" customWidth="1"/>
    <col min="4102" max="4102" width="47.5" customWidth="1"/>
    <col min="4353" max="4353" width="4.33203125" customWidth="1"/>
    <col min="4354" max="4354" width="46.5" customWidth="1"/>
    <col min="4355" max="4355" width="19.6640625" customWidth="1"/>
    <col min="4356" max="4356" width="30" bestFit="1" customWidth="1"/>
    <col min="4357" max="4357" width="15.5" customWidth="1"/>
    <col min="4358" max="4358" width="47.5" customWidth="1"/>
    <col min="4609" max="4609" width="4.33203125" customWidth="1"/>
    <col min="4610" max="4610" width="46.5" customWidth="1"/>
    <col min="4611" max="4611" width="19.6640625" customWidth="1"/>
    <col min="4612" max="4612" width="30" bestFit="1" customWidth="1"/>
    <col min="4613" max="4613" width="15.5" customWidth="1"/>
    <col min="4614" max="4614" width="47.5" customWidth="1"/>
    <col min="4865" max="4865" width="4.33203125" customWidth="1"/>
    <col min="4866" max="4866" width="46.5" customWidth="1"/>
    <col min="4867" max="4867" width="19.6640625" customWidth="1"/>
    <col min="4868" max="4868" width="30" bestFit="1" customWidth="1"/>
    <col min="4869" max="4869" width="15.5" customWidth="1"/>
    <col min="4870" max="4870" width="47.5" customWidth="1"/>
    <col min="5121" max="5121" width="4.33203125" customWidth="1"/>
    <col min="5122" max="5122" width="46.5" customWidth="1"/>
    <col min="5123" max="5123" width="19.6640625" customWidth="1"/>
    <col min="5124" max="5124" width="30" bestFit="1" customWidth="1"/>
    <col min="5125" max="5125" width="15.5" customWidth="1"/>
    <col min="5126" max="5126" width="47.5" customWidth="1"/>
    <col min="5377" max="5377" width="4.33203125" customWidth="1"/>
    <col min="5378" max="5378" width="46.5" customWidth="1"/>
    <col min="5379" max="5379" width="19.6640625" customWidth="1"/>
    <col min="5380" max="5380" width="30" bestFit="1" customWidth="1"/>
    <col min="5381" max="5381" width="15.5" customWidth="1"/>
    <col min="5382" max="5382" width="47.5" customWidth="1"/>
    <col min="5633" max="5633" width="4.33203125" customWidth="1"/>
    <col min="5634" max="5634" width="46.5" customWidth="1"/>
    <col min="5635" max="5635" width="19.6640625" customWidth="1"/>
    <col min="5636" max="5636" width="30" bestFit="1" customWidth="1"/>
    <col min="5637" max="5637" width="15.5" customWidth="1"/>
    <col min="5638" max="5638" width="47.5" customWidth="1"/>
    <col min="5889" max="5889" width="4.33203125" customWidth="1"/>
    <col min="5890" max="5890" width="46.5" customWidth="1"/>
    <col min="5891" max="5891" width="19.6640625" customWidth="1"/>
    <col min="5892" max="5892" width="30" bestFit="1" customWidth="1"/>
    <col min="5893" max="5893" width="15.5" customWidth="1"/>
    <col min="5894" max="5894" width="47.5" customWidth="1"/>
    <col min="6145" max="6145" width="4.33203125" customWidth="1"/>
    <col min="6146" max="6146" width="46.5" customWidth="1"/>
    <col min="6147" max="6147" width="19.6640625" customWidth="1"/>
    <col min="6148" max="6148" width="30" bestFit="1" customWidth="1"/>
    <col min="6149" max="6149" width="15.5" customWidth="1"/>
    <col min="6150" max="6150" width="47.5" customWidth="1"/>
    <col min="6401" max="6401" width="4.33203125" customWidth="1"/>
    <col min="6402" max="6402" width="46.5" customWidth="1"/>
    <col min="6403" max="6403" width="19.6640625" customWidth="1"/>
    <col min="6404" max="6404" width="30" bestFit="1" customWidth="1"/>
    <col min="6405" max="6405" width="15.5" customWidth="1"/>
    <col min="6406" max="6406" width="47.5" customWidth="1"/>
    <col min="6657" max="6657" width="4.33203125" customWidth="1"/>
    <col min="6658" max="6658" width="46.5" customWidth="1"/>
    <col min="6659" max="6659" width="19.6640625" customWidth="1"/>
    <col min="6660" max="6660" width="30" bestFit="1" customWidth="1"/>
    <col min="6661" max="6661" width="15.5" customWidth="1"/>
    <col min="6662" max="6662" width="47.5" customWidth="1"/>
    <col min="6913" max="6913" width="4.33203125" customWidth="1"/>
    <col min="6914" max="6914" width="46.5" customWidth="1"/>
    <col min="6915" max="6915" width="19.6640625" customWidth="1"/>
    <col min="6916" max="6916" width="30" bestFit="1" customWidth="1"/>
    <col min="6917" max="6917" width="15.5" customWidth="1"/>
    <col min="6918" max="6918" width="47.5" customWidth="1"/>
    <col min="7169" max="7169" width="4.33203125" customWidth="1"/>
    <col min="7170" max="7170" width="46.5" customWidth="1"/>
    <col min="7171" max="7171" width="19.6640625" customWidth="1"/>
    <col min="7172" max="7172" width="30" bestFit="1" customWidth="1"/>
    <col min="7173" max="7173" width="15.5" customWidth="1"/>
    <col min="7174" max="7174" width="47.5" customWidth="1"/>
    <col min="7425" max="7425" width="4.33203125" customWidth="1"/>
    <col min="7426" max="7426" width="46.5" customWidth="1"/>
    <col min="7427" max="7427" width="19.6640625" customWidth="1"/>
    <col min="7428" max="7428" width="30" bestFit="1" customWidth="1"/>
    <col min="7429" max="7429" width="15.5" customWidth="1"/>
    <col min="7430" max="7430" width="47.5" customWidth="1"/>
    <col min="7681" max="7681" width="4.33203125" customWidth="1"/>
    <col min="7682" max="7682" width="46.5" customWidth="1"/>
    <col min="7683" max="7683" width="19.6640625" customWidth="1"/>
    <col min="7684" max="7684" width="30" bestFit="1" customWidth="1"/>
    <col min="7685" max="7685" width="15.5" customWidth="1"/>
    <col min="7686" max="7686" width="47.5" customWidth="1"/>
    <col min="7937" max="7937" width="4.33203125" customWidth="1"/>
    <col min="7938" max="7938" width="46.5" customWidth="1"/>
    <col min="7939" max="7939" width="19.6640625" customWidth="1"/>
    <col min="7940" max="7940" width="30" bestFit="1" customWidth="1"/>
    <col min="7941" max="7941" width="15.5" customWidth="1"/>
    <col min="7942" max="7942" width="47.5" customWidth="1"/>
    <col min="8193" max="8193" width="4.33203125" customWidth="1"/>
    <col min="8194" max="8194" width="46.5" customWidth="1"/>
    <col min="8195" max="8195" width="19.6640625" customWidth="1"/>
    <col min="8196" max="8196" width="30" bestFit="1" customWidth="1"/>
    <col min="8197" max="8197" width="15.5" customWidth="1"/>
    <col min="8198" max="8198" width="47.5" customWidth="1"/>
    <col min="8449" max="8449" width="4.33203125" customWidth="1"/>
    <col min="8450" max="8450" width="46.5" customWidth="1"/>
    <col min="8451" max="8451" width="19.6640625" customWidth="1"/>
    <col min="8452" max="8452" width="30" bestFit="1" customWidth="1"/>
    <col min="8453" max="8453" width="15.5" customWidth="1"/>
    <col min="8454" max="8454" width="47.5" customWidth="1"/>
    <col min="8705" max="8705" width="4.33203125" customWidth="1"/>
    <col min="8706" max="8706" width="46.5" customWidth="1"/>
    <col min="8707" max="8707" width="19.6640625" customWidth="1"/>
    <col min="8708" max="8708" width="30" bestFit="1" customWidth="1"/>
    <col min="8709" max="8709" width="15.5" customWidth="1"/>
    <col min="8710" max="8710" width="47.5" customWidth="1"/>
    <col min="8961" max="8961" width="4.33203125" customWidth="1"/>
    <col min="8962" max="8962" width="46.5" customWidth="1"/>
    <col min="8963" max="8963" width="19.6640625" customWidth="1"/>
    <col min="8964" max="8964" width="30" bestFit="1" customWidth="1"/>
    <col min="8965" max="8965" width="15.5" customWidth="1"/>
    <col min="8966" max="8966" width="47.5" customWidth="1"/>
    <col min="9217" max="9217" width="4.33203125" customWidth="1"/>
    <col min="9218" max="9218" width="46.5" customWidth="1"/>
    <col min="9219" max="9219" width="19.6640625" customWidth="1"/>
    <col min="9220" max="9220" width="30" bestFit="1" customWidth="1"/>
    <col min="9221" max="9221" width="15.5" customWidth="1"/>
    <col min="9222" max="9222" width="47.5" customWidth="1"/>
    <col min="9473" max="9473" width="4.33203125" customWidth="1"/>
    <col min="9474" max="9474" width="46.5" customWidth="1"/>
    <col min="9475" max="9475" width="19.6640625" customWidth="1"/>
    <col min="9476" max="9476" width="30" bestFit="1" customWidth="1"/>
    <col min="9477" max="9477" width="15.5" customWidth="1"/>
    <col min="9478" max="9478" width="47.5" customWidth="1"/>
    <col min="9729" max="9729" width="4.33203125" customWidth="1"/>
    <col min="9730" max="9730" width="46.5" customWidth="1"/>
    <col min="9731" max="9731" width="19.6640625" customWidth="1"/>
    <col min="9732" max="9732" width="30" bestFit="1" customWidth="1"/>
    <col min="9733" max="9733" width="15.5" customWidth="1"/>
    <col min="9734" max="9734" width="47.5" customWidth="1"/>
    <col min="9985" max="9985" width="4.33203125" customWidth="1"/>
    <col min="9986" max="9986" width="46.5" customWidth="1"/>
    <col min="9987" max="9987" width="19.6640625" customWidth="1"/>
    <col min="9988" max="9988" width="30" bestFit="1" customWidth="1"/>
    <col min="9989" max="9989" width="15.5" customWidth="1"/>
    <col min="9990" max="9990" width="47.5" customWidth="1"/>
    <col min="10241" max="10241" width="4.33203125" customWidth="1"/>
    <col min="10242" max="10242" width="46.5" customWidth="1"/>
    <col min="10243" max="10243" width="19.6640625" customWidth="1"/>
    <col min="10244" max="10244" width="30" bestFit="1" customWidth="1"/>
    <col min="10245" max="10245" width="15.5" customWidth="1"/>
    <col min="10246" max="10246" width="47.5" customWidth="1"/>
    <col min="10497" max="10497" width="4.33203125" customWidth="1"/>
    <col min="10498" max="10498" width="46.5" customWidth="1"/>
    <col min="10499" max="10499" width="19.6640625" customWidth="1"/>
    <col min="10500" max="10500" width="30" bestFit="1" customWidth="1"/>
    <col min="10501" max="10501" width="15.5" customWidth="1"/>
    <col min="10502" max="10502" width="47.5" customWidth="1"/>
    <col min="10753" max="10753" width="4.33203125" customWidth="1"/>
    <col min="10754" max="10754" width="46.5" customWidth="1"/>
    <col min="10755" max="10755" width="19.6640625" customWidth="1"/>
    <col min="10756" max="10756" width="30" bestFit="1" customWidth="1"/>
    <col min="10757" max="10757" width="15.5" customWidth="1"/>
    <col min="10758" max="10758" width="47.5" customWidth="1"/>
    <col min="11009" max="11009" width="4.33203125" customWidth="1"/>
    <col min="11010" max="11010" width="46.5" customWidth="1"/>
    <col min="11011" max="11011" width="19.6640625" customWidth="1"/>
    <col min="11012" max="11012" width="30" bestFit="1" customWidth="1"/>
    <col min="11013" max="11013" width="15.5" customWidth="1"/>
    <col min="11014" max="11014" width="47.5" customWidth="1"/>
    <col min="11265" max="11265" width="4.33203125" customWidth="1"/>
    <col min="11266" max="11266" width="46.5" customWidth="1"/>
    <col min="11267" max="11267" width="19.6640625" customWidth="1"/>
    <col min="11268" max="11268" width="30" bestFit="1" customWidth="1"/>
    <col min="11269" max="11269" width="15.5" customWidth="1"/>
    <col min="11270" max="11270" width="47.5" customWidth="1"/>
    <col min="11521" max="11521" width="4.33203125" customWidth="1"/>
    <col min="11522" max="11522" width="46.5" customWidth="1"/>
    <col min="11523" max="11523" width="19.6640625" customWidth="1"/>
    <col min="11524" max="11524" width="30" bestFit="1" customWidth="1"/>
    <col min="11525" max="11525" width="15.5" customWidth="1"/>
    <col min="11526" max="11526" width="47.5" customWidth="1"/>
    <col min="11777" max="11777" width="4.33203125" customWidth="1"/>
    <col min="11778" max="11778" width="46.5" customWidth="1"/>
    <col min="11779" max="11779" width="19.6640625" customWidth="1"/>
    <col min="11780" max="11780" width="30" bestFit="1" customWidth="1"/>
    <col min="11781" max="11781" width="15.5" customWidth="1"/>
    <col min="11782" max="11782" width="47.5" customWidth="1"/>
    <col min="12033" max="12033" width="4.33203125" customWidth="1"/>
    <col min="12034" max="12034" width="46.5" customWidth="1"/>
    <col min="12035" max="12035" width="19.6640625" customWidth="1"/>
    <col min="12036" max="12036" width="30" bestFit="1" customWidth="1"/>
    <col min="12037" max="12037" width="15.5" customWidth="1"/>
    <col min="12038" max="12038" width="47.5" customWidth="1"/>
    <col min="12289" max="12289" width="4.33203125" customWidth="1"/>
    <col min="12290" max="12290" width="46.5" customWidth="1"/>
    <col min="12291" max="12291" width="19.6640625" customWidth="1"/>
    <col min="12292" max="12292" width="30" bestFit="1" customWidth="1"/>
    <col min="12293" max="12293" width="15.5" customWidth="1"/>
    <col min="12294" max="12294" width="47.5" customWidth="1"/>
    <col min="12545" max="12545" width="4.33203125" customWidth="1"/>
    <col min="12546" max="12546" width="46.5" customWidth="1"/>
    <col min="12547" max="12547" width="19.6640625" customWidth="1"/>
    <col min="12548" max="12548" width="30" bestFit="1" customWidth="1"/>
    <col min="12549" max="12549" width="15.5" customWidth="1"/>
    <col min="12550" max="12550" width="47.5" customWidth="1"/>
    <col min="12801" max="12801" width="4.33203125" customWidth="1"/>
    <col min="12802" max="12802" width="46.5" customWidth="1"/>
    <col min="12803" max="12803" width="19.6640625" customWidth="1"/>
    <col min="12804" max="12804" width="30" bestFit="1" customWidth="1"/>
    <col min="12805" max="12805" width="15.5" customWidth="1"/>
    <col min="12806" max="12806" width="47.5" customWidth="1"/>
    <col min="13057" max="13057" width="4.33203125" customWidth="1"/>
    <col min="13058" max="13058" width="46.5" customWidth="1"/>
    <col min="13059" max="13059" width="19.6640625" customWidth="1"/>
    <col min="13060" max="13060" width="30" bestFit="1" customWidth="1"/>
    <col min="13061" max="13061" width="15.5" customWidth="1"/>
    <col min="13062" max="13062" width="47.5" customWidth="1"/>
    <col min="13313" max="13313" width="4.33203125" customWidth="1"/>
    <col min="13314" max="13314" width="46.5" customWidth="1"/>
    <col min="13315" max="13315" width="19.6640625" customWidth="1"/>
    <col min="13316" max="13316" width="30" bestFit="1" customWidth="1"/>
    <col min="13317" max="13317" width="15.5" customWidth="1"/>
    <col min="13318" max="13318" width="47.5" customWidth="1"/>
    <col min="13569" max="13569" width="4.33203125" customWidth="1"/>
    <col min="13570" max="13570" width="46.5" customWidth="1"/>
    <col min="13571" max="13571" width="19.6640625" customWidth="1"/>
    <col min="13572" max="13572" width="30" bestFit="1" customWidth="1"/>
    <col min="13573" max="13573" width="15.5" customWidth="1"/>
    <col min="13574" max="13574" width="47.5" customWidth="1"/>
    <col min="13825" max="13825" width="4.33203125" customWidth="1"/>
    <col min="13826" max="13826" width="46.5" customWidth="1"/>
    <col min="13827" max="13827" width="19.6640625" customWidth="1"/>
    <col min="13828" max="13828" width="30" bestFit="1" customWidth="1"/>
    <col min="13829" max="13829" width="15.5" customWidth="1"/>
    <col min="13830" max="13830" width="47.5" customWidth="1"/>
    <col min="14081" max="14081" width="4.33203125" customWidth="1"/>
    <col min="14082" max="14082" width="46.5" customWidth="1"/>
    <col min="14083" max="14083" width="19.6640625" customWidth="1"/>
    <col min="14084" max="14084" width="30" bestFit="1" customWidth="1"/>
    <col min="14085" max="14085" width="15.5" customWidth="1"/>
    <col min="14086" max="14086" width="47.5" customWidth="1"/>
    <col min="14337" max="14337" width="4.33203125" customWidth="1"/>
    <col min="14338" max="14338" width="46.5" customWidth="1"/>
    <col min="14339" max="14339" width="19.6640625" customWidth="1"/>
    <col min="14340" max="14340" width="30" bestFit="1" customWidth="1"/>
    <col min="14341" max="14341" width="15.5" customWidth="1"/>
    <col min="14342" max="14342" width="47.5" customWidth="1"/>
    <col min="14593" max="14593" width="4.33203125" customWidth="1"/>
    <col min="14594" max="14594" width="46.5" customWidth="1"/>
    <col min="14595" max="14595" width="19.6640625" customWidth="1"/>
    <col min="14596" max="14596" width="30" bestFit="1" customWidth="1"/>
    <col min="14597" max="14597" width="15.5" customWidth="1"/>
    <col min="14598" max="14598" width="47.5" customWidth="1"/>
    <col min="14849" max="14849" width="4.33203125" customWidth="1"/>
    <col min="14850" max="14850" width="46.5" customWidth="1"/>
    <col min="14851" max="14851" width="19.6640625" customWidth="1"/>
    <col min="14852" max="14852" width="30" bestFit="1" customWidth="1"/>
    <col min="14853" max="14853" width="15.5" customWidth="1"/>
    <col min="14854" max="14854" width="47.5" customWidth="1"/>
    <col min="15105" max="15105" width="4.33203125" customWidth="1"/>
    <col min="15106" max="15106" width="46.5" customWidth="1"/>
    <col min="15107" max="15107" width="19.6640625" customWidth="1"/>
    <col min="15108" max="15108" width="30" bestFit="1" customWidth="1"/>
    <col min="15109" max="15109" width="15.5" customWidth="1"/>
    <col min="15110" max="15110" width="47.5" customWidth="1"/>
    <col min="15361" max="15361" width="4.33203125" customWidth="1"/>
    <col min="15362" max="15362" width="46.5" customWidth="1"/>
    <col min="15363" max="15363" width="19.6640625" customWidth="1"/>
    <col min="15364" max="15364" width="30" bestFit="1" customWidth="1"/>
    <col min="15365" max="15365" width="15.5" customWidth="1"/>
    <col min="15366" max="15366" width="47.5" customWidth="1"/>
    <col min="15617" max="15617" width="4.33203125" customWidth="1"/>
    <col min="15618" max="15618" width="46.5" customWidth="1"/>
    <col min="15619" max="15619" width="19.6640625" customWidth="1"/>
    <col min="15620" max="15620" width="30" bestFit="1" customWidth="1"/>
    <col min="15621" max="15621" width="15.5" customWidth="1"/>
    <col min="15622" max="15622" width="47.5" customWidth="1"/>
    <col min="15873" max="15873" width="4.33203125" customWidth="1"/>
    <col min="15874" max="15874" width="46.5" customWidth="1"/>
    <col min="15875" max="15875" width="19.6640625" customWidth="1"/>
    <col min="15876" max="15876" width="30" bestFit="1" customWidth="1"/>
    <col min="15877" max="15877" width="15.5" customWidth="1"/>
    <col min="15878" max="15878" width="47.5" customWidth="1"/>
    <col min="16129" max="16129" width="4.33203125" customWidth="1"/>
    <col min="16130" max="16130" width="46.5" customWidth="1"/>
    <col min="16131" max="16131" width="19.6640625" customWidth="1"/>
    <col min="16132" max="16132" width="30" bestFit="1" customWidth="1"/>
    <col min="16133" max="16133" width="15.5" customWidth="1"/>
    <col min="16134" max="16134" width="47.5" customWidth="1"/>
  </cols>
  <sheetData>
    <row r="1" spans="1:19" ht="16.899999999999999" customHeight="1" x14ac:dyDescent="0.2">
      <c r="A1" s="471"/>
      <c r="B1" s="471"/>
      <c r="C1" s="471"/>
      <c r="D1" s="471"/>
      <c r="E1" s="471"/>
      <c r="F1" s="471"/>
      <c r="G1" s="471"/>
      <c r="H1" s="471"/>
      <c r="I1" s="471"/>
      <c r="J1" s="471"/>
      <c r="K1" s="471"/>
      <c r="L1" s="471"/>
      <c r="M1" s="471"/>
      <c r="N1" s="471"/>
      <c r="O1" s="471"/>
      <c r="P1" s="471"/>
      <c r="Q1" s="471"/>
      <c r="R1" s="471"/>
      <c r="S1" s="471"/>
    </row>
    <row r="2" spans="1:19" ht="33" customHeight="1" x14ac:dyDescent="0.2">
      <c r="A2" s="471"/>
      <c r="B2" s="471"/>
      <c r="C2" s="471"/>
      <c r="D2" s="471"/>
      <c r="E2" s="471"/>
      <c r="F2" s="471"/>
      <c r="G2" s="471"/>
      <c r="H2" s="471"/>
      <c r="I2" s="471"/>
      <c r="J2" s="471"/>
      <c r="K2" s="471"/>
      <c r="L2" s="471"/>
      <c r="M2" s="471"/>
      <c r="N2" s="471"/>
      <c r="O2" s="471"/>
      <c r="P2" s="471"/>
      <c r="Q2" s="471"/>
      <c r="R2" s="471"/>
      <c r="S2" s="471"/>
    </row>
    <row r="3" spans="1:19" ht="26.45" customHeight="1" x14ac:dyDescent="0.2">
      <c r="A3" s="477"/>
      <c r="B3" s="477"/>
      <c r="C3" s="477"/>
      <c r="D3" s="477"/>
      <c r="E3" s="477"/>
      <c r="F3" s="477"/>
      <c r="G3" s="477"/>
      <c r="H3" s="477"/>
      <c r="I3" s="477"/>
      <c r="J3" s="477"/>
      <c r="K3" s="477"/>
      <c r="L3" s="477"/>
      <c r="M3" s="477"/>
      <c r="N3" s="477"/>
      <c r="O3" s="477"/>
      <c r="P3" s="477"/>
      <c r="Q3" s="477"/>
      <c r="R3" s="477"/>
      <c r="S3" s="477"/>
    </row>
    <row r="4" spans="1:19" ht="26.45" customHeight="1" x14ac:dyDescent="0.2">
      <c r="A4" s="299"/>
      <c r="B4" s="299"/>
      <c r="C4" s="299"/>
      <c r="D4" s="299"/>
      <c r="E4" s="299"/>
      <c r="F4" s="299"/>
      <c r="G4" s="300"/>
      <c r="H4" s="300"/>
      <c r="I4" s="300"/>
      <c r="J4" s="300"/>
      <c r="K4" s="300"/>
      <c r="L4" s="300"/>
      <c r="M4" s="300"/>
      <c r="N4" s="300"/>
      <c r="O4" s="300"/>
      <c r="P4" s="300"/>
      <c r="Q4" s="300"/>
      <c r="R4" s="300"/>
      <c r="S4" s="300"/>
    </row>
    <row r="5" spans="1:19" ht="24.6" customHeight="1" x14ac:dyDescent="0.2">
      <c r="B5" s="478" t="s">
        <v>164</v>
      </c>
      <c r="C5" s="479"/>
      <c r="D5" s="479"/>
      <c r="E5" s="479"/>
      <c r="F5" s="479"/>
      <c r="G5" s="480"/>
      <c r="H5" s="481"/>
      <c r="I5" s="481"/>
      <c r="J5" s="481"/>
      <c r="K5" s="481"/>
      <c r="L5" s="481"/>
      <c r="M5" s="481"/>
      <c r="N5" s="481"/>
      <c r="O5" s="481"/>
      <c r="P5" s="481"/>
      <c r="Q5" s="481"/>
      <c r="R5" s="481"/>
      <c r="S5" s="482"/>
    </row>
    <row r="6" spans="1:19" ht="21" x14ac:dyDescent="0.2">
      <c r="A6" s="193"/>
      <c r="B6" s="483" t="s">
        <v>165</v>
      </c>
      <c r="C6" s="484"/>
      <c r="D6" s="484"/>
      <c r="E6" s="484"/>
      <c r="F6" s="485"/>
      <c r="G6" s="486"/>
      <c r="H6" s="486"/>
      <c r="I6" s="486"/>
      <c r="J6" s="486"/>
      <c r="K6" s="486"/>
      <c r="L6" s="486"/>
      <c r="M6" s="486"/>
      <c r="N6" s="486"/>
      <c r="O6" s="486"/>
      <c r="P6" s="486"/>
      <c r="Q6" s="486"/>
      <c r="R6" s="486"/>
      <c r="S6" s="486"/>
    </row>
    <row r="7" spans="1:19" s="194" customFormat="1" ht="6" customHeight="1" x14ac:dyDescent="0.25">
      <c r="B7" s="195"/>
      <c r="C7" s="195"/>
      <c r="D7" s="195"/>
      <c r="E7" s="195"/>
      <c r="F7" s="195"/>
      <c r="G7" s="487"/>
      <c r="H7" s="487"/>
      <c r="I7" s="487"/>
      <c r="J7" s="487"/>
      <c r="K7" s="487"/>
      <c r="L7" s="487"/>
      <c r="M7" s="487"/>
      <c r="N7" s="487"/>
      <c r="O7" s="487"/>
      <c r="P7" s="487"/>
      <c r="Q7" s="487"/>
      <c r="R7" s="487"/>
      <c r="S7" s="487"/>
    </row>
    <row r="8" spans="1:19" ht="21.6" customHeight="1" x14ac:dyDescent="0.2">
      <c r="A8" s="196"/>
      <c r="B8" s="197" t="s">
        <v>166</v>
      </c>
      <c r="C8" s="489"/>
      <c r="D8" s="489"/>
      <c r="E8" s="489"/>
      <c r="F8" s="489"/>
      <c r="G8" s="487"/>
      <c r="H8" s="487"/>
      <c r="I8" s="487"/>
      <c r="J8" s="487"/>
      <c r="K8" s="487"/>
      <c r="L8" s="487"/>
      <c r="M8" s="487"/>
      <c r="N8" s="487"/>
      <c r="O8" s="487"/>
      <c r="P8" s="487"/>
      <c r="Q8" s="487"/>
      <c r="R8" s="487"/>
      <c r="S8" s="487"/>
    </row>
    <row r="9" spans="1:19" ht="6.6" customHeight="1" x14ac:dyDescent="0.2">
      <c r="A9" s="198"/>
      <c r="B9" s="199"/>
      <c r="C9" s="200"/>
      <c r="D9" s="201"/>
      <c r="E9" s="202"/>
      <c r="F9" s="203"/>
      <c r="G9" s="487"/>
      <c r="H9" s="487"/>
      <c r="I9" s="487"/>
      <c r="J9" s="487"/>
      <c r="K9" s="487"/>
      <c r="L9" s="487"/>
      <c r="M9" s="487"/>
      <c r="N9" s="487"/>
      <c r="O9" s="487"/>
      <c r="P9" s="487"/>
      <c r="Q9" s="487"/>
      <c r="R9" s="487"/>
      <c r="S9" s="487"/>
    </row>
    <row r="10" spans="1:19" ht="21" customHeight="1" x14ac:dyDescent="0.2">
      <c r="A10" s="204"/>
      <c r="B10" s="205" t="s">
        <v>15</v>
      </c>
      <c r="C10" s="490"/>
      <c r="D10" s="491"/>
      <c r="E10" s="491"/>
      <c r="F10" s="491"/>
      <c r="G10" s="487"/>
      <c r="H10" s="487"/>
      <c r="I10" s="487"/>
      <c r="J10" s="487"/>
      <c r="K10" s="487"/>
      <c r="L10" s="487"/>
      <c r="M10" s="487"/>
      <c r="N10" s="487"/>
      <c r="O10" s="487"/>
      <c r="P10" s="487"/>
      <c r="Q10" s="487"/>
      <c r="R10" s="487"/>
      <c r="S10" s="487"/>
    </row>
    <row r="11" spans="1:19" ht="7.15" customHeight="1" x14ac:dyDescent="0.25">
      <c r="B11" s="206"/>
      <c r="C11" s="207"/>
      <c r="D11" s="207"/>
      <c r="E11" s="208"/>
      <c r="F11" s="209"/>
      <c r="G11" s="487"/>
      <c r="H11" s="487"/>
      <c r="I11" s="487"/>
      <c r="J11" s="487"/>
      <c r="K11" s="487"/>
      <c r="L11" s="487"/>
      <c r="M11" s="487"/>
      <c r="N11" s="487"/>
      <c r="O11" s="487"/>
      <c r="P11" s="487"/>
      <c r="Q11" s="487"/>
      <c r="R11" s="487"/>
      <c r="S11" s="487"/>
    </row>
    <row r="12" spans="1:19" ht="21" customHeight="1" x14ac:dyDescent="0.2">
      <c r="A12" s="210"/>
      <c r="B12" s="492" t="s">
        <v>167</v>
      </c>
      <c r="C12" s="493"/>
      <c r="D12" s="211" t="str">
        <f>IF(RESUMO!G20="","",RESUMO!G20)</f>
        <v/>
      </c>
      <c r="E12" s="212"/>
      <c r="F12" s="213"/>
      <c r="G12" s="487"/>
      <c r="H12" s="487"/>
      <c r="I12" s="487"/>
      <c r="J12" s="487"/>
      <c r="K12" s="487"/>
      <c r="L12" s="487"/>
      <c r="M12" s="487"/>
      <c r="N12" s="487"/>
      <c r="O12" s="487"/>
      <c r="P12" s="487"/>
      <c r="Q12" s="487"/>
      <c r="R12" s="487"/>
      <c r="S12" s="487"/>
    </row>
    <row r="13" spans="1:19" ht="7.15" customHeight="1" x14ac:dyDescent="0.2">
      <c r="B13" s="214"/>
      <c r="C13" s="215"/>
      <c r="D13" s="216"/>
      <c r="E13" s="217"/>
      <c r="F13" s="218"/>
      <c r="G13" s="487"/>
      <c r="H13" s="487"/>
      <c r="I13" s="487"/>
      <c r="J13" s="487"/>
      <c r="K13" s="487"/>
      <c r="L13" s="487"/>
      <c r="M13" s="487"/>
      <c r="N13" s="487"/>
      <c r="O13" s="487"/>
      <c r="P13" s="487"/>
      <c r="Q13" s="487"/>
      <c r="R13" s="487"/>
      <c r="S13" s="487"/>
    </row>
    <row r="14" spans="1:19" ht="21" customHeight="1" x14ac:dyDescent="0.2">
      <c r="A14" s="219"/>
      <c r="B14" s="494" t="s">
        <v>168</v>
      </c>
      <c r="C14" s="495"/>
      <c r="D14" s="211" t="str">
        <f>IF(D12="","",D12+1)</f>
        <v/>
      </c>
      <c r="E14" s="220"/>
      <c r="F14" s="221"/>
      <c r="G14" s="487"/>
      <c r="H14" s="487"/>
      <c r="I14" s="487"/>
      <c r="J14" s="487"/>
      <c r="K14" s="487"/>
      <c r="L14" s="487"/>
      <c r="M14" s="487"/>
      <c r="N14" s="487"/>
      <c r="O14" s="487"/>
      <c r="P14" s="487"/>
      <c r="Q14" s="487"/>
      <c r="R14" s="487"/>
      <c r="S14" s="487"/>
    </row>
    <row r="15" spans="1:19" ht="7.15" customHeight="1" x14ac:dyDescent="0.2">
      <c r="A15" s="219"/>
      <c r="B15" s="222"/>
      <c r="C15" s="215"/>
      <c r="D15" s="216"/>
      <c r="E15" s="217"/>
      <c r="F15" s="218"/>
      <c r="G15" s="487"/>
      <c r="H15" s="487"/>
      <c r="I15" s="487"/>
      <c r="J15" s="487"/>
      <c r="K15" s="487"/>
      <c r="L15" s="487"/>
      <c r="M15" s="487"/>
      <c r="N15" s="487"/>
      <c r="O15" s="487"/>
      <c r="P15" s="487"/>
      <c r="Q15" s="487"/>
      <c r="R15" s="487"/>
      <c r="S15" s="487"/>
    </row>
    <row r="16" spans="1:19" ht="21" customHeight="1" x14ac:dyDescent="0.2">
      <c r="A16" s="198"/>
      <c r="B16" s="494" t="s">
        <v>169</v>
      </c>
      <c r="C16" s="495"/>
      <c r="D16" s="211" t="str">
        <f>IF(D14="","",EOMONTH(D14,5))</f>
        <v/>
      </c>
      <c r="E16" s="286"/>
      <c r="F16" s="218"/>
      <c r="G16" s="487"/>
      <c r="H16" s="487"/>
      <c r="I16" s="487"/>
      <c r="J16" s="487"/>
      <c r="K16" s="487"/>
      <c r="L16" s="487"/>
      <c r="M16" s="487"/>
      <c r="N16" s="487"/>
      <c r="O16" s="487"/>
      <c r="P16" s="487"/>
      <c r="Q16" s="487"/>
      <c r="R16" s="487"/>
      <c r="S16" s="487"/>
    </row>
    <row r="17" spans="1:19" ht="7.15" customHeight="1" x14ac:dyDescent="0.2">
      <c r="B17" s="222"/>
      <c r="C17" s="215"/>
      <c r="D17" s="223"/>
      <c r="E17" s="212"/>
      <c r="F17" s="213"/>
      <c r="G17" s="487"/>
      <c r="H17" s="487"/>
      <c r="I17" s="487"/>
      <c r="J17" s="487"/>
      <c r="K17" s="487"/>
      <c r="L17" s="487"/>
      <c r="M17" s="487"/>
      <c r="N17" s="487"/>
      <c r="O17" s="487"/>
      <c r="P17" s="487"/>
      <c r="Q17" s="487"/>
      <c r="R17" s="487"/>
      <c r="S17" s="487"/>
    </row>
    <row r="18" spans="1:19" ht="21" customHeight="1" x14ac:dyDescent="0.2">
      <c r="A18" s="219"/>
      <c r="B18" s="496" t="s">
        <v>170</v>
      </c>
      <c r="C18" s="497"/>
      <c r="D18" s="211" t="str">
        <f>IF(D16="","",D16+1)</f>
        <v/>
      </c>
      <c r="E18" s="212"/>
      <c r="F18" s="213"/>
      <c r="G18" s="487"/>
      <c r="H18" s="487"/>
      <c r="I18" s="487"/>
      <c r="J18" s="487"/>
      <c r="K18" s="487"/>
      <c r="L18" s="487"/>
      <c r="M18" s="487"/>
      <c r="N18" s="487"/>
      <c r="O18" s="487"/>
      <c r="P18" s="487"/>
      <c r="Q18" s="487"/>
      <c r="R18" s="487"/>
      <c r="S18" s="487"/>
    </row>
    <row r="19" spans="1:19" ht="7.15" customHeight="1" x14ac:dyDescent="0.2">
      <c r="A19" s="219"/>
      <c r="B19" s="222"/>
      <c r="C19" s="224"/>
      <c r="D19" s="223"/>
      <c r="E19" s="220"/>
      <c r="F19" s="218"/>
      <c r="G19" s="487"/>
      <c r="H19" s="487"/>
      <c r="I19" s="487"/>
      <c r="J19" s="487"/>
      <c r="K19" s="487"/>
      <c r="L19" s="487"/>
      <c r="M19" s="487"/>
      <c r="N19" s="487"/>
      <c r="O19" s="487"/>
      <c r="P19" s="487"/>
      <c r="Q19" s="487"/>
      <c r="R19" s="487"/>
      <c r="S19" s="487"/>
    </row>
    <row r="20" spans="1:19" ht="21" customHeight="1" x14ac:dyDescent="0.2">
      <c r="A20" s="198"/>
      <c r="B20" s="496" t="s">
        <v>171</v>
      </c>
      <c r="C20" s="497"/>
      <c r="D20" s="211" t="str">
        <f>IF(D18="","",EOMONTH(D18,5))</f>
        <v/>
      </c>
      <c r="E20" s="225"/>
      <c r="F20" s="203"/>
      <c r="G20" s="487"/>
      <c r="H20" s="487"/>
      <c r="I20" s="487"/>
      <c r="J20" s="487"/>
      <c r="K20" s="487"/>
      <c r="L20" s="487"/>
      <c r="M20" s="487"/>
      <c r="N20" s="487"/>
      <c r="O20" s="487"/>
      <c r="P20" s="487"/>
      <c r="Q20" s="487"/>
      <c r="R20" s="487"/>
      <c r="S20" s="487"/>
    </row>
    <row r="21" spans="1:19" ht="7.15" customHeight="1" x14ac:dyDescent="0.2">
      <c r="B21" s="222"/>
      <c r="C21" s="226"/>
      <c r="D21" s="223"/>
      <c r="E21" s="202"/>
      <c r="F21" s="213"/>
      <c r="G21" s="487"/>
      <c r="H21" s="487"/>
      <c r="I21" s="487"/>
      <c r="J21" s="487"/>
      <c r="K21" s="487"/>
      <c r="L21" s="487"/>
      <c r="M21" s="487"/>
      <c r="N21" s="487"/>
      <c r="O21" s="487"/>
      <c r="P21" s="487"/>
      <c r="Q21" s="487"/>
      <c r="R21" s="487"/>
      <c r="S21" s="487"/>
    </row>
    <row r="22" spans="1:19" ht="21" customHeight="1" x14ac:dyDescent="0.2">
      <c r="A22" s="198"/>
      <c r="B22" s="498" t="s">
        <v>172</v>
      </c>
      <c r="C22" s="499"/>
      <c r="D22" s="227" t="str">
        <f>IF(D14="","",(DAYS360(D14,D20))/31)</f>
        <v/>
      </c>
      <c r="E22" s="220"/>
      <c r="F22" s="218"/>
      <c r="G22" s="487"/>
      <c r="H22" s="487"/>
      <c r="I22" s="487"/>
      <c r="J22" s="487"/>
      <c r="K22" s="487"/>
      <c r="L22" s="487"/>
      <c r="M22" s="487"/>
      <c r="N22" s="487"/>
      <c r="O22" s="487"/>
      <c r="P22" s="487"/>
      <c r="Q22" s="487"/>
      <c r="R22" s="487"/>
      <c r="S22" s="487"/>
    </row>
    <row r="23" spans="1:19" ht="33.75" customHeight="1" x14ac:dyDescent="0.2">
      <c r="B23" s="222"/>
      <c r="C23" s="224"/>
      <c r="D23" s="228"/>
      <c r="E23" s="229"/>
      <c r="F23" s="230"/>
      <c r="G23" s="487"/>
      <c r="H23" s="487"/>
      <c r="I23" s="487"/>
      <c r="J23" s="487"/>
      <c r="K23" s="487"/>
      <c r="L23" s="487"/>
      <c r="M23" s="487"/>
      <c r="N23" s="487"/>
      <c r="O23" s="487"/>
      <c r="P23" s="487"/>
      <c r="Q23" s="487"/>
      <c r="R23" s="487"/>
      <c r="S23" s="487"/>
    </row>
    <row r="24" spans="1:19" ht="15" x14ac:dyDescent="0.2">
      <c r="A24" s="198"/>
      <c r="B24" s="500" t="s">
        <v>180</v>
      </c>
      <c r="C24" s="500"/>
      <c r="D24" s="500"/>
      <c r="E24" s="500"/>
      <c r="F24" s="500"/>
      <c r="G24" s="487"/>
      <c r="H24" s="487"/>
      <c r="I24" s="487"/>
      <c r="J24" s="487"/>
      <c r="K24" s="487"/>
      <c r="L24" s="487"/>
      <c r="M24" s="487"/>
      <c r="N24" s="487"/>
      <c r="O24" s="487"/>
      <c r="P24" s="487"/>
      <c r="Q24" s="487"/>
      <c r="R24" s="487"/>
      <c r="S24" s="487"/>
    </row>
    <row r="25" spans="1:19" ht="37.15" customHeight="1" thickBot="1" x14ac:dyDescent="0.25">
      <c r="A25" s="231"/>
      <c r="B25" s="232" t="s">
        <v>173</v>
      </c>
      <c r="C25" s="232" t="s">
        <v>174</v>
      </c>
      <c r="D25" s="476" t="s">
        <v>175</v>
      </c>
      <c r="E25" s="476"/>
      <c r="F25" s="476"/>
      <c r="G25" s="487"/>
      <c r="H25" s="487"/>
      <c r="I25" s="487"/>
      <c r="J25" s="487"/>
      <c r="K25" s="487"/>
      <c r="L25" s="487"/>
      <c r="M25" s="487"/>
      <c r="N25" s="487"/>
      <c r="O25" s="487"/>
      <c r="P25" s="487"/>
      <c r="Q25" s="487"/>
      <c r="R25" s="487"/>
      <c r="S25" s="487"/>
    </row>
    <row r="26" spans="1:19" ht="54" customHeight="1" thickBot="1" x14ac:dyDescent="0.25">
      <c r="A26" s="233"/>
      <c r="B26" s="234"/>
      <c r="C26" s="235"/>
      <c r="D26" s="472"/>
      <c r="E26" s="474"/>
      <c r="F26" s="474"/>
      <c r="G26" s="487"/>
      <c r="H26" s="487"/>
      <c r="I26" s="487"/>
      <c r="J26" s="487"/>
      <c r="K26" s="487"/>
      <c r="L26" s="487"/>
      <c r="M26" s="487"/>
      <c r="N26" s="487"/>
      <c r="O26" s="487"/>
      <c r="P26" s="487"/>
      <c r="Q26" s="487"/>
      <c r="R26" s="487"/>
      <c r="S26" s="487"/>
    </row>
    <row r="27" spans="1:19" ht="54" customHeight="1" thickBot="1" x14ac:dyDescent="0.25">
      <c r="A27" s="204"/>
      <c r="B27" s="234"/>
      <c r="C27" s="235"/>
      <c r="D27" s="236"/>
      <c r="E27" s="237"/>
      <c r="F27" s="237"/>
      <c r="G27" s="487"/>
      <c r="H27" s="487"/>
      <c r="I27" s="487"/>
      <c r="J27" s="487"/>
      <c r="K27" s="487"/>
      <c r="L27" s="487"/>
      <c r="M27" s="487"/>
      <c r="N27" s="487"/>
      <c r="O27" s="487"/>
      <c r="P27" s="487"/>
      <c r="Q27" s="487"/>
      <c r="R27" s="487"/>
      <c r="S27" s="487"/>
    </row>
    <row r="28" spans="1:19" ht="54" customHeight="1" thickBot="1" x14ac:dyDescent="0.25">
      <c r="A28" s="238"/>
      <c r="B28" s="234"/>
      <c r="C28" s="235"/>
      <c r="D28" s="236"/>
      <c r="E28" s="237"/>
      <c r="F28" s="237"/>
      <c r="G28" s="487"/>
      <c r="H28" s="487"/>
      <c r="I28" s="487"/>
      <c r="J28" s="487"/>
      <c r="K28" s="487"/>
      <c r="L28" s="487"/>
      <c r="M28" s="487"/>
      <c r="N28" s="487"/>
      <c r="O28" s="487"/>
      <c r="P28" s="487"/>
      <c r="Q28" s="487"/>
      <c r="R28" s="487"/>
      <c r="S28" s="487"/>
    </row>
    <row r="29" spans="1:19" ht="54" customHeight="1" thickBot="1" x14ac:dyDescent="0.25">
      <c r="A29" s="239"/>
      <c r="B29" s="234"/>
      <c r="C29" s="235"/>
      <c r="D29" s="472"/>
      <c r="E29" s="474"/>
      <c r="F29" s="474"/>
      <c r="G29" s="487"/>
      <c r="H29" s="487"/>
      <c r="I29" s="487"/>
      <c r="J29" s="487"/>
      <c r="K29" s="487"/>
      <c r="L29" s="487"/>
      <c r="M29" s="487"/>
      <c r="N29" s="487"/>
      <c r="O29" s="487"/>
      <c r="P29" s="487"/>
      <c r="Q29" s="487"/>
      <c r="R29" s="487"/>
      <c r="S29" s="487"/>
    </row>
    <row r="30" spans="1:19" ht="20.45" customHeight="1" thickBot="1" x14ac:dyDescent="0.25">
      <c r="A30" s="238"/>
      <c r="B30" s="240" t="s">
        <v>176</v>
      </c>
      <c r="C30" s="241">
        <f>SUM(C26:C29)</f>
        <v>0</v>
      </c>
      <c r="D30" s="242"/>
      <c r="E30" s="243"/>
      <c r="F30" s="244"/>
      <c r="G30" s="487"/>
      <c r="H30" s="487"/>
      <c r="I30" s="487"/>
      <c r="J30" s="487"/>
      <c r="K30" s="487"/>
      <c r="L30" s="487"/>
      <c r="M30" s="487"/>
      <c r="N30" s="487"/>
      <c r="O30" s="487"/>
      <c r="P30" s="487"/>
      <c r="Q30" s="487"/>
      <c r="R30" s="487"/>
      <c r="S30" s="487"/>
    </row>
    <row r="31" spans="1:19" ht="15" x14ac:dyDescent="0.2">
      <c r="A31" s="198"/>
      <c r="B31" s="245"/>
      <c r="C31" s="243"/>
      <c r="D31" s="245"/>
      <c r="E31" s="246"/>
      <c r="F31" s="247"/>
      <c r="G31" s="487"/>
      <c r="H31" s="487"/>
      <c r="I31" s="487"/>
      <c r="J31" s="487"/>
      <c r="K31" s="487"/>
      <c r="L31" s="487"/>
      <c r="M31" s="487"/>
      <c r="N31" s="487"/>
      <c r="O31" s="487"/>
      <c r="P31" s="487"/>
      <c r="Q31" s="487"/>
      <c r="R31" s="487"/>
      <c r="S31" s="487"/>
    </row>
    <row r="32" spans="1:19" ht="15" x14ac:dyDescent="0.2">
      <c r="A32" s="198"/>
      <c r="B32" s="475" t="s">
        <v>181</v>
      </c>
      <c r="C32" s="475"/>
      <c r="D32" s="475"/>
      <c r="E32" s="475"/>
      <c r="F32" s="475"/>
      <c r="G32" s="487"/>
      <c r="H32" s="487"/>
      <c r="I32" s="487"/>
      <c r="J32" s="487"/>
      <c r="K32" s="487"/>
      <c r="L32" s="487"/>
      <c r="M32" s="487"/>
      <c r="N32" s="487"/>
      <c r="O32" s="487"/>
      <c r="P32" s="487"/>
      <c r="Q32" s="487"/>
      <c r="R32" s="487"/>
      <c r="S32" s="487"/>
    </row>
    <row r="33" spans="1:19" ht="37.15" customHeight="1" thickBot="1" x14ac:dyDescent="0.25">
      <c r="A33" s="198"/>
      <c r="B33" s="232" t="s">
        <v>173</v>
      </c>
      <c r="C33" s="232" t="s">
        <v>174</v>
      </c>
      <c r="D33" s="476" t="s">
        <v>175</v>
      </c>
      <c r="E33" s="476"/>
      <c r="F33" s="476"/>
      <c r="G33" s="487"/>
      <c r="H33" s="487"/>
      <c r="I33" s="487"/>
      <c r="J33" s="487"/>
      <c r="K33" s="487"/>
      <c r="L33" s="487"/>
      <c r="M33" s="487"/>
      <c r="N33" s="487"/>
      <c r="O33" s="487"/>
      <c r="P33" s="487"/>
      <c r="Q33" s="487"/>
      <c r="R33" s="487"/>
      <c r="S33" s="487"/>
    </row>
    <row r="34" spans="1:19" ht="54" customHeight="1" thickBot="1" x14ac:dyDescent="0.25">
      <c r="A34" s="204"/>
      <c r="B34" s="234"/>
      <c r="C34" s="235"/>
      <c r="D34" s="472"/>
      <c r="E34" s="474"/>
      <c r="F34" s="474"/>
      <c r="G34" s="487"/>
      <c r="H34" s="487"/>
      <c r="I34" s="487"/>
      <c r="J34" s="487"/>
      <c r="K34" s="487"/>
      <c r="L34" s="487"/>
      <c r="M34" s="487"/>
      <c r="N34" s="487"/>
      <c r="O34" s="487"/>
      <c r="P34" s="487"/>
      <c r="Q34" s="487"/>
      <c r="R34" s="487"/>
      <c r="S34" s="487"/>
    </row>
    <row r="35" spans="1:19" ht="54" customHeight="1" thickBot="1" x14ac:dyDescent="0.25">
      <c r="A35" s="248"/>
      <c r="B35" s="234"/>
      <c r="C35" s="235"/>
      <c r="D35" s="472"/>
      <c r="E35" s="474"/>
      <c r="F35" s="474"/>
      <c r="G35" s="487"/>
      <c r="H35" s="487"/>
      <c r="I35" s="487"/>
      <c r="J35" s="487"/>
      <c r="K35" s="487"/>
      <c r="L35" s="487"/>
      <c r="M35" s="487"/>
      <c r="N35" s="487"/>
      <c r="O35" s="487"/>
      <c r="P35" s="487"/>
      <c r="Q35" s="487"/>
      <c r="R35" s="487"/>
      <c r="S35" s="487"/>
    </row>
    <row r="36" spans="1:19" ht="54" customHeight="1" thickBot="1" x14ac:dyDescent="0.25">
      <c r="B36" s="234"/>
      <c r="C36" s="235"/>
      <c r="D36" s="472"/>
      <c r="E36" s="474"/>
      <c r="F36" s="474"/>
      <c r="G36" s="487"/>
      <c r="H36" s="487"/>
      <c r="I36" s="487"/>
      <c r="J36" s="487"/>
      <c r="K36" s="487"/>
      <c r="L36" s="487"/>
      <c r="M36" s="487"/>
      <c r="N36" s="487"/>
      <c r="O36" s="487"/>
      <c r="P36" s="487"/>
      <c r="Q36" s="487"/>
      <c r="R36" s="487"/>
      <c r="S36" s="487"/>
    </row>
    <row r="37" spans="1:19" ht="54" customHeight="1" thickBot="1" x14ac:dyDescent="0.25">
      <c r="A37" s="231"/>
      <c r="B37" s="234"/>
      <c r="C37" s="235"/>
      <c r="D37" s="472"/>
      <c r="E37" s="473"/>
      <c r="F37" s="474"/>
      <c r="G37" s="487"/>
      <c r="H37" s="487"/>
      <c r="I37" s="487"/>
      <c r="J37" s="487"/>
      <c r="K37" s="487"/>
      <c r="L37" s="487"/>
      <c r="M37" s="487"/>
      <c r="N37" s="487"/>
      <c r="O37" s="487"/>
      <c r="P37" s="487"/>
      <c r="Q37" s="487"/>
      <c r="R37" s="487"/>
      <c r="S37" s="487"/>
    </row>
    <row r="38" spans="1:19" ht="20.45" customHeight="1" thickBot="1" x14ac:dyDescent="0.25">
      <c r="A38" s="239"/>
      <c r="B38" s="240" t="s">
        <v>176</v>
      </c>
      <c r="C38" s="241">
        <f>SUM(C34:C37)</f>
        <v>0</v>
      </c>
      <c r="D38" s="249"/>
      <c r="E38" s="250"/>
      <c r="F38" s="249"/>
      <c r="G38" s="487"/>
      <c r="H38" s="487"/>
      <c r="I38" s="487"/>
      <c r="J38" s="487"/>
      <c r="K38" s="487"/>
      <c r="L38" s="487"/>
      <c r="M38" s="487"/>
      <c r="N38" s="487"/>
      <c r="O38" s="487"/>
      <c r="P38" s="487"/>
      <c r="Q38" s="487"/>
      <c r="R38" s="487"/>
      <c r="S38" s="487"/>
    </row>
    <row r="39" spans="1:19" s="257" customFormat="1" ht="15" x14ac:dyDescent="0.2">
      <c r="A39" s="251"/>
      <c r="B39" s="252"/>
      <c r="C39" s="253"/>
      <c r="D39" s="254"/>
      <c r="E39" s="255"/>
      <c r="F39" s="256"/>
      <c r="G39" s="487"/>
      <c r="H39" s="487"/>
      <c r="I39" s="487"/>
      <c r="J39" s="487"/>
      <c r="K39" s="487"/>
      <c r="L39" s="487"/>
      <c r="M39" s="487"/>
      <c r="N39" s="487"/>
      <c r="O39" s="487"/>
      <c r="P39" s="487"/>
      <c r="Q39" s="487"/>
      <c r="R39" s="487"/>
      <c r="S39" s="487"/>
    </row>
    <row r="40" spans="1:19" s="257" customFormat="1" ht="15" x14ac:dyDescent="0.2">
      <c r="A40" s="258"/>
      <c r="B40" s="467"/>
      <c r="C40" s="468"/>
      <c r="D40" s="468"/>
      <c r="E40" s="468"/>
      <c r="F40" s="469"/>
      <c r="G40" s="487"/>
      <c r="H40" s="487"/>
      <c r="I40" s="487"/>
      <c r="J40" s="487"/>
      <c r="K40" s="487"/>
      <c r="L40" s="487"/>
      <c r="M40" s="487"/>
      <c r="N40" s="487"/>
      <c r="O40" s="487"/>
      <c r="P40" s="487"/>
      <c r="Q40" s="487"/>
      <c r="R40" s="487"/>
      <c r="S40" s="487"/>
    </row>
    <row r="41" spans="1:19" s="257" customFormat="1" ht="15" x14ac:dyDescent="0.2">
      <c r="B41" s="259" t="s">
        <v>177</v>
      </c>
      <c r="C41" s="260" t="str">
        <f>D20</f>
        <v/>
      </c>
      <c r="D41" s="261"/>
      <c r="E41" s="252"/>
      <c r="F41" s="261"/>
      <c r="G41" s="487"/>
      <c r="H41" s="487"/>
      <c r="I41" s="487"/>
      <c r="J41" s="487"/>
      <c r="K41" s="487"/>
      <c r="L41" s="487"/>
      <c r="M41" s="487"/>
      <c r="N41" s="487"/>
      <c r="O41" s="487"/>
      <c r="P41" s="487"/>
      <c r="Q41" s="487"/>
      <c r="R41" s="487"/>
      <c r="S41" s="487"/>
    </row>
    <row r="42" spans="1:19" ht="20.45" customHeight="1" thickBot="1" x14ac:dyDescent="0.25">
      <c r="A42" s="198"/>
      <c r="C42" s="241">
        <f>C30+C38</f>
        <v>0</v>
      </c>
      <c r="D42" s="262"/>
      <c r="E42" s="202"/>
      <c r="F42" s="212"/>
      <c r="G42" s="487"/>
      <c r="H42" s="487"/>
      <c r="I42" s="487"/>
      <c r="J42" s="487"/>
      <c r="K42" s="487"/>
      <c r="L42" s="487"/>
      <c r="M42" s="487"/>
      <c r="N42" s="487"/>
      <c r="O42" s="487"/>
      <c r="P42" s="487"/>
      <c r="Q42" s="487"/>
      <c r="R42" s="487"/>
      <c r="S42" s="487"/>
    </row>
    <row r="43" spans="1:19" s="257" customFormat="1" ht="15" x14ac:dyDescent="0.2">
      <c r="A43" s="263"/>
      <c r="B43" s="264"/>
      <c r="C43" s="265"/>
      <c r="D43" s="266"/>
      <c r="E43" s="267"/>
      <c r="F43" s="268"/>
      <c r="G43" s="487"/>
      <c r="H43" s="487"/>
      <c r="I43" s="487"/>
      <c r="J43" s="487"/>
      <c r="K43" s="487"/>
      <c r="L43" s="487"/>
      <c r="M43" s="487"/>
      <c r="N43" s="487"/>
      <c r="O43" s="487"/>
      <c r="P43" s="487"/>
      <c r="Q43" s="487"/>
      <c r="R43" s="487"/>
      <c r="S43" s="487"/>
    </row>
    <row r="44" spans="1:19" s="257" customFormat="1" ht="15" x14ac:dyDescent="0.2">
      <c r="A44" s="263"/>
      <c r="B44" s="269"/>
      <c r="C44" s="270"/>
      <c r="D44" s="266"/>
      <c r="E44" s="267"/>
      <c r="F44" s="229"/>
      <c r="G44" s="487"/>
      <c r="H44" s="487"/>
      <c r="I44" s="487"/>
      <c r="J44" s="487"/>
      <c r="K44" s="487"/>
      <c r="L44" s="487"/>
      <c r="M44" s="487"/>
      <c r="N44" s="487"/>
      <c r="O44" s="487"/>
      <c r="P44" s="487"/>
      <c r="Q44" s="487"/>
      <c r="R44" s="487"/>
      <c r="S44" s="487"/>
    </row>
    <row r="45" spans="1:19" s="257" customFormat="1" ht="15" x14ac:dyDescent="0.2">
      <c r="A45" s="263"/>
      <c r="B45" s="269"/>
      <c r="C45" s="270"/>
      <c r="D45" s="266"/>
      <c r="E45" s="267"/>
      <c r="F45" s="229"/>
      <c r="G45" s="487"/>
      <c r="H45" s="487"/>
      <c r="I45" s="487"/>
      <c r="J45" s="487"/>
      <c r="K45" s="487"/>
      <c r="L45" s="487"/>
      <c r="M45" s="487"/>
      <c r="N45" s="487"/>
      <c r="O45" s="487"/>
      <c r="P45" s="487"/>
      <c r="Q45" s="487"/>
      <c r="R45" s="487"/>
      <c r="S45" s="487"/>
    </row>
    <row r="46" spans="1:19" s="257" customFormat="1" ht="21" customHeight="1" x14ac:dyDescent="0.2">
      <c r="A46" s="263"/>
      <c r="B46" s="271" t="s">
        <v>178</v>
      </c>
      <c r="C46" s="272"/>
      <c r="D46" s="267"/>
      <c r="E46" s="273" t="s">
        <v>179</v>
      </c>
      <c r="F46" s="274"/>
      <c r="G46" s="487"/>
      <c r="H46" s="487"/>
      <c r="I46" s="487"/>
      <c r="J46" s="487"/>
      <c r="K46" s="487"/>
      <c r="L46" s="487"/>
      <c r="M46" s="487"/>
      <c r="N46" s="487"/>
      <c r="O46" s="487"/>
      <c r="P46" s="487"/>
      <c r="Q46" s="487"/>
      <c r="R46" s="487"/>
      <c r="S46" s="487"/>
    </row>
    <row r="47" spans="1:19" s="257" customFormat="1" ht="47.25" customHeight="1" x14ac:dyDescent="0.2">
      <c r="B47" s="267"/>
      <c r="C47" s="230"/>
      <c r="D47" s="267"/>
      <c r="E47" s="275"/>
      <c r="F47" s="274"/>
      <c r="G47" s="487"/>
      <c r="H47" s="487"/>
      <c r="I47" s="487"/>
      <c r="J47" s="487"/>
      <c r="K47" s="487"/>
      <c r="L47" s="487"/>
      <c r="M47" s="487"/>
      <c r="N47" s="487"/>
      <c r="O47" s="487"/>
      <c r="P47" s="487"/>
      <c r="Q47" s="487"/>
      <c r="R47" s="487"/>
      <c r="S47" s="487"/>
    </row>
    <row r="48" spans="1:19" s="257" customFormat="1" ht="15" x14ac:dyDescent="0.25">
      <c r="A48" s="258"/>
      <c r="B48" s="276"/>
      <c r="C48" s="277"/>
      <c r="D48" s="267"/>
      <c r="E48" s="278"/>
      <c r="F48" s="279"/>
      <c r="G48" s="487"/>
      <c r="H48" s="487"/>
      <c r="I48" s="487"/>
      <c r="J48" s="487"/>
      <c r="K48" s="487"/>
      <c r="L48" s="487"/>
      <c r="M48" s="487"/>
      <c r="N48" s="487"/>
      <c r="O48" s="487"/>
      <c r="P48" s="487"/>
      <c r="Q48" s="487"/>
      <c r="R48" s="487"/>
      <c r="S48" s="487"/>
    </row>
    <row r="49" spans="1:19" s="257" customFormat="1" x14ac:dyDescent="0.2">
      <c r="A49" s="258"/>
      <c r="B49" s="280"/>
      <c r="C49" s="281"/>
      <c r="D49" s="280"/>
      <c r="E49" s="280"/>
      <c r="F49" s="258"/>
      <c r="G49" s="487"/>
      <c r="H49" s="487"/>
      <c r="I49" s="487"/>
      <c r="J49" s="487"/>
      <c r="K49" s="487"/>
      <c r="L49" s="487"/>
      <c r="M49" s="487"/>
      <c r="N49" s="487"/>
      <c r="O49" s="487"/>
      <c r="P49" s="487"/>
      <c r="Q49" s="487"/>
      <c r="R49" s="487"/>
      <c r="S49" s="487"/>
    </row>
    <row r="50" spans="1:19" s="257" customFormat="1" x14ac:dyDescent="0.2">
      <c r="A50" s="282"/>
      <c r="C50" s="283"/>
      <c r="D50" s="284"/>
      <c r="E50" s="285"/>
      <c r="F50" s="284"/>
      <c r="G50" s="488"/>
      <c r="H50" s="488"/>
      <c r="I50" s="488"/>
      <c r="J50" s="488"/>
      <c r="K50" s="488"/>
      <c r="L50" s="488"/>
      <c r="M50" s="488"/>
      <c r="N50" s="488"/>
      <c r="O50" s="488"/>
      <c r="P50" s="488"/>
      <c r="Q50" s="488"/>
      <c r="R50" s="488"/>
      <c r="S50" s="488"/>
    </row>
    <row r="51" spans="1:19" x14ac:dyDescent="0.2">
      <c r="A51" s="470"/>
      <c r="B51" s="470"/>
      <c r="C51" s="470"/>
      <c r="D51" s="470"/>
      <c r="E51" s="470"/>
      <c r="F51" s="470"/>
      <c r="G51" s="470"/>
      <c r="H51" s="470"/>
      <c r="I51" s="470"/>
      <c r="J51" s="470"/>
      <c r="K51" s="470"/>
      <c r="L51" s="470"/>
      <c r="M51" s="470"/>
      <c r="N51" s="470"/>
      <c r="O51" s="470"/>
      <c r="P51" s="470"/>
      <c r="Q51" s="470"/>
      <c r="R51" s="470"/>
      <c r="S51" s="470"/>
    </row>
    <row r="52" spans="1:19" x14ac:dyDescent="0.2">
      <c r="A52" s="471"/>
      <c r="B52" s="471"/>
      <c r="C52" s="471"/>
      <c r="D52" s="471"/>
      <c r="E52" s="471"/>
      <c r="F52" s="471"/>
      <c r="G52" s="471"/>
      <c r="H52" s="471"/>
      <c r="I52" s="471"/>
      <c r="J52" s="471"/>
      <c r="K52" s="471"/>
      <c r="L52" s="471"/>
      <c r="M52" s="471"/>
      <c r="N52" s="471"/>
      <c r="O52" s="471"/>
      <c r="P52" s="471"/>
      <c r="Q52" s="471"/>
      <c r="R52" s="471"/>
      <c r="S52" s="471"/>
    </row>
    <row r="53" spans="1:19" x14ac:dyDescent="0.2">
      <c r="A53" s="471"/>
      <c r="B53" s="471"/>
      <c r="C53" s="471"/>
      <c r="D53" s="471"/>
      <c r="E53" s="471"/>
      <c r="F53" s="471"/>
      <c r="G53" s="471"/>
      <c r="H53" s="471"/>
      <c r="I53" s="471"/>
      <c r="J53" s="471"/>
      <c r="K53" s="471"/>
      <c r="L53" s="471"/>
      <c r="M53" s="471"/>
      <c r="N53" s="471"/>
      <c r="O53" s="471"/>
      <c r="P53" s="471"/>
      <c r="Q53" s="471"/>
      <c r="R53" s="471"/>
      <c r="S53" s="471"/>
    </row>
    <row r="54" spans="1:19" x14ac:dyDescent="0.2">
      <c r="A54" s="471"/>
      <c r="B54" s="471"/>
      <c r="C54" s="471"/>
      <c r="D54" s="471"/>
      <c r="E54" s="471"/>
      <c r="F54" s="471"/>
      <c r="G54" s="471"/>
      <c r="H54" s="471"/>
      <c r="I54" s="471"/>
      <c r="J54" s="471"/>
      <c r="K54" s="471"/>
      <c r="L54" s="471"/>
      <c r="M54" s="471"/>
      <c r="N54" s="471"/>
      <c r="O54" s="471"/>
      <c r="P54" s="471"/>
      <c r="Q54" s="471"/>
      <c r="R54" s="471"/>
      <c r="S54" s="471"/>
    </row>
    <row r="55" spans="1:19" x14ac:dyDescent="0.2">
      <c r="A55" s="471"/>
      <c r="B55" s="471"/>
      <c r="C55" s="471"/>
      <c r="D55" s="471"/>
      <c r="E55" s="471"/>
      <c r="F55" s="471"/>
      <c r="G55" s="471"/>
      <c r="H55" s="471"/>
      <c r="I55" s="471"/>
      <c r="J55" s="471"/>
      <c r="K55" s="471"/>
      <c r="L55" s="471"/>
      <c r="M55" s="471"/>
      <c r="N55" s="471"/>
      <c r="O55" s="471"/>
      <c r="P55" s="471"/>
      <c r="Q55" s="471"/>
      <c r="R55" s="471"/>
      <c r="S55" s="471"/>
    </row>
    <row r="56" spans="1:19" x14ac:dyDescent="0.2">
      <c r="A56" s="471"/>
      <c r="B56" s="471"/>
      <c r="C56" s="471"/>
      <c r="D56" s="471"/>
      <c r="E56" s="471"/>
      <c r="F56" s="471"/>
      <c r="G56" s="471"/>
      <c r="H56" s="471"/>
      <c r="I56" s="471"/>
      <c r="J56" s="471"/>
      <c r="K56" s="471"/>
      <c r="L56" s="471"/>
      <c r="M56" s="471"/>
      <c r="N56" s="471"/>
      <c r="O56" s="471"/>
      <c r="P56" s="471"/>
      <c r="Q56" s="471"/>
      <c r="R56" s="471"/>
      <c r="S56" s="471"/>
    </row>
    <row r="57" spans="1:19" x14ac:dyDescent="0.2">
      <c r="A57" s="471"/>
      <c r="B57" s="471"/>
      <c r="C57" s="471"/>
      <c r="D57" s="471"/>
      <c r="E57" s="471"/>
      <c r="F57" s="471"/>
      <c r="G57" s="471"/>
      <c r="H57" s="471"/>
      <c r="I57" s="471"/>
      <c r="J57" s="471"/>
      <c r="K57" s="471"/>
      <c r="L57" s="471"/>
      <c r="M57" s="471"/>
      <c r="N57" s="471"/>
      <c r="O57" s="471"/>
      <c r="P57" s="471"/>
      <c r="Q57" s="471"/>
      <c r="R57" s="471"/>
      <c r="S57" s="471"/>
    </row>
    <row r="58" spans="1:19" x14ac:dyDescent="0.2">
      <c r="A58" s="471"/>
      <c r="B58" s="471"/>
      <c r="C58" s="471"/>
      <c r="D58" s="471"/>
      <c r="E58" s="471"/>
      <c r="F58" s="471"/>
      <c r="G58" s="471"/>
      <c r="H58" s="471"/>
      <c r="I58" s="471"/>
      <c r="J58" s="471"/>
      <c r="K58" s="471"/>
      <c r="L58" s="471"/>
      <c r="M58" s="471"/>
      <c r="N58" s="471"/>
      <c r="O58" s="471"/>
      <c r="P58" s="471"/>
      <c r="Q58" s="471"/>
      <c r="R58" s="471"/>
      <c r="S58" s="471"/>
    </row>
    <row r="59" spans="1:19" x14ac:dyDescent="0.2">
      <c r="A59" s="471"/>
      <c r="B59" s="471"/>
      <c r="C59" s="471"/>
      <c r="D59" s="471"/>
      <c r="E59" s="471"/>
      <c r="F59" s="471"/>
      <c r="G59" s="471"/>
      <c r="H59" s="471"/>
      <c r="I59" s="471"/>
      <c r="J59" s="471"/>
      <c r="K59" s="471"/>
      <c r="L59" s="471"/>
      <c r="M59" s="471"/>
      <c r="N59" s="471"/>
      <c r="O59" s="471"/>
      <c r="P59" s="471"/>
      <c r="Q59" s="471"/>
      <c r="R59" s="471"/>
      <c r="S59" s="471"/>
    </row>
    <row r="60" spans="1:19" x14ac:dyDescent="0.2">
      <c r="A60" s="471"/>
      <c r="B60" s="471"/>
      <c r="C60" s="471"/>
      <c r="D60" s="471"/>
      <c r="E60" s="471"/>
      <c r="F60" s="471"/>
      <c r="G60" s="471"/>
      <c r="H60" s="471"/>
      <c r="I60" s="471"/>
      <c r="J60" s="471"/>
      <c r="K60" s="471"/>
      <c r="L60" s="471"/>
      <c r="M60" s="471"/>
      <c r="N60" s="471"/>
      <c r="O60" s="471"/>
      <c r="P60" s="471"/>
      <c r="Q60" s="471"/>
      <c r="R60" s="471"/>
      <c r="S60" s="471"/>
    </row>
    <row r="61" spans="1:19" x14ac:dyDescent="0.2">
      <c r="A61" s="471"/>
      <c r="B61" s="471"/>
      <c r="C61" s="471"/>
      <c r="D61" s="471"/>
      <c r="E61" s="471"/>
      <c r="F61" s="471"/>
      <c r="G61" s="471"/>
      <c r="H61" s="471"/>
      <c r="I61" s="471"/>
      <c r="J61" s="471"/>
      <c r="K61" s="471"/>
      <c r="L61" s="471"/>
      <c r="M61" s="471"/>
      <c r="N61" s="471"/>
      <c r="O61" s="471"/>
      <c r="P61" s="471"/>
      <c r="Q61" s="471"/>
      <c r="R61" s="471"/>
      <c r="S61" s="471"/>
    </row>
    <row r="62" spans="1:19" x14ac:dyDescent="0.2">
      <c r="A62" s="471"/>
      <c r="B62" s="471"/>
      <c r="C62" s="471"/>
      <c r="D62" s="471"/>
      <c r="E62" s="471"/>
      <c r="F62" s="471"/>
      <c r="G62" s="471"/>
      <c r="H62" s="471"/>
      <c r="I62" s="471"/>
      <c r="J62" s="471"/>
      <c r="K62" s="471"/>
      <c r="L62" s="471"/>
      <c r="M62" s="471"/>
      <c r="N62" s="471"/>
      <c r="O62" s="471"/>
      <c r="P62" s="471"/>
      <c r="Q62" s="471"/>
      <c r="R62" s="471"/>
      <c r="S62" s="471"/>
    </row>
    <row r="63" spans="1:19" x14ac:dyDescent="0.2">
      <c r="A63" s="471"/>
      <c r="B63" s="471"/>
      <c r="C63" s="471"/>
      <c r="D63" s="471"/>
      <c r="E63" s="471"/>
      <c r="F63" s="471"/>
      <c r="G63" s="471"/>
      <c r="H63" s="471"/>
      <c r="I63" s="471"/>
      <c r="J63" s="471"/>
      <c r="K63" s="471"/>
      <c r="L63" s="471"/>
      <c r="M63" s="471"/>
      <c r="N63" s="471"/>
      <c r="O63" s="471"/>
      <c r="P63" s="471"/>
      <c r="Q63" s="471"/>
      <c r="R63" s="471"/>
      <c r="S63" s="471"/>
    </row>
    <row r="64" spans="1:19" x14ac:dyDescent="0.2">
      <c r="A64" s="471"/>
      <c r="B64" s="471"/>
      <c r="C64" s="471"/>
      <c r="D64" s="471"/>
      <c r="E64" s="471"/>
      <c r="F64" s="471"/>
      <c r="G64" s="471"/>
      <c r="H64" s="471"/>
      <c r="I64" s="471"/>
      <c r="J64" s="471"/>
      <c r="K64" s="471"/>
      <c r="L64" s="471"/>
      <c r="M64" s="471"/>
      <c r="N64" s="471"/>
      <c r="O64" s="471"/>
      <c r="P64" s="471"/>
      <c r="Q64" s="471"/>
      <c r="R64" s="471"/>
      <c r="S64" s="471"/>
    </row>
    <row r="65" spans="1:19" x14ac:dyDescent="0.2">
      <c r="A65" s="471"/>
      <c r="B65" s="471"/>
      <c r="C65" s="471"/>
      <c r="D65" s="471"/>
      <c r="E65" s="471"/>
      <c r="F65" s="471"/>
      <c r="G65" s="471"/>
      <c r="H65" s="471"/>
      <c r="I65" s="471"/>
      <c r="J65" s="471"/>
      <c r="K65" s="471"/>
      <c r="L65" s="471"/>
      <c r="M65" s="471"/>
      <c r="N65" s="471"/>
      <c r="O65" s="471"/>
      <c r="P65" s="471"/>
      <c r="Q65" s="471"/>
      <c r="R65" s="471"/>
      <c r="S65" s="471"/>
    </row>
    <row r="66" spans="1:19" x14ac:dyDescent="0.2">
      <c r="A66" s="471"/>
      <c r="B66" s="471"/>
      <c r="C66" s="471"/>
      <c r="D66" s="471"/>
      <c r="E66" s="471"/>
      <c r="F66" s="471"/>
      <c r="G66" s="471"/>
      <c r="H66" s="471"/>
      <c r="I66" s="471"/>
      <c r="J66" s="471"/>
      <c r="K66" s="471"/>
      <c r="L66" s="471"/>
      <c r="M66" s="471"/>
      <c r="N66" s="471"/>
      <c r="O66" s="471"/>
      <c r="P66" s="471"/>
      <c r="Q66" s="471"/>
      <c r="R66" s="471"/>
      <c r="S66" s="471"/>
    </row>
    <row r="67" spans="1:19" x14ac:dyDescent="0.2">
      <c r="A67" s="471"/>
      <c r="B67" s="471"/>
      <c r="C67" s="471"/>
      <c r="D67" s="471"/>
      <c r="E67" s="471"/>
      <c r="F67" s="471"/>
      <c r="G67" s="471"/>
      <c r="H67" s="471"/>
      <c r="I67" s="471"/>
      <c r="J67" s="471"/>
      <c r="K67" s="471"/>
      <c r="L67" s="471"/>
      <c r="M67" s="471"/>
      <c r="N67" s="471"/>
      <c r="O67" s="471"/>
      <c r="P67" s="471"/>
      <c r="Q67" s="471"/>
      <c r="R67" s="471"/>
      <c r="S67" s="471"/>
    </row>
    <row r="68" spans="1:19" x14ac:dyDescent="0.2">
      <c r="A68" s="471"/>
      <c r="B68" s="471"/>
      <c r="C68" s="471"/>
      <c r="D68" s="471"/>
      <c r="E68" s="471"/>
      <c r="F68" s="471"/>
      <c r="G68" s="471"/>
      <c r="H68" s="471"/>
      <c r="I68" s="471"/>
      <c r="J68" s="471"/>
      <c r="K68" s="471"/>
      <c r="L68" s="471"/>
      <c r="M68" s="471"/>
      <c r="N68" s="471"/>
      <c r="O68" s="471"/>
      <c r="P68" s="471"/>
      <c r="Q68" s="471"/>
      <c r="R68" s="471"/>
      <c r="S68" s="471"/>
    </row>
    <row r="69" spans="1:19" x14ac:dyDescent="0.2">
      <c r="A69" s="471"/>
      <c r="B69" s="471"/>
      <c r="C69" s="471"/>
      <c r="D69" s="471"/>
      <c r="E69" s="471"/>
      <c r="F69" s="471"/>
      <c r="G69" s="471"/>
      <c r="H69" s="471"/>
      <c r="I69" s="471"/>
      <c r="J69" s="471"/>
      <c r="K69" s="471"/>
      <c r="L69" s="471"/>
      <c r="M69" s="471"/>
      <c r="N69" s="471"/>
      <c r="O69" s="471"/>
      <c r="P69" s="471"/>
      <c r="Q69" s="471"/>
      <c r="R69" s="471"/>
      <c r="S69" s="471"/>
    </row>
    <row r="70" spans="1:19" x14ac:dyDescent="0.2">
      <c r="A70" s="471"/>
      <c r="B70" s="471"/>
      <c r="C70" s="471"/>
      <c r="D70" s="471"/>
      <c r="E70" s="471"/>
      <c r="F70" s="471"/>
      <c r="G70" s="471"/>
      <c r="H70" s="471"/>
      <c r="I70" s="471"/>
      <c r="J70" s="471"/>
      <c r="K70" s="471"/>
      <c r="L70" s="471"/>
      <c r="M70" s="471"/>
      <c r="N70" s="471"/>
      <c r="O70" s="471"/>
      <c r="P70" s="471"/>
      <c r="Q70" s="471"/>
      <c r="R70" s="471"/>
      <c r="S70" s="471"/>
    </row>
    <row r="71" spans="1:19" x14ac:dyDescent="0.2">
      <c r="A71" s="471"/>
      <c r="B71" s="471"/>
      <c r="C71" s="471"/>
      <c r="D71" s="471"/>
      <c r="E71" s="471"/>
      <c r="F71" s="471"/>
      <c r="G71" s="471"/>
      <c r="H71" s="471"/>
      <c r="I71" s="471"/>
      <c r="J71" s="471"/>
      <c r="K71" s="471"/>
      <c r="L71" s="471"/>
      <c r="M71" s="471"/>
      <c r="N71" s="471"/>
      <c r="O71" s="471"/>
      <c r="P71" s="471"/>
      <c r="Q71" s="471"/>
      <c r="R71" s="471"/>
      <c r="S71" s="471"/>
    </row>
    <row r="72" spans="1:19" x14ac:dyDescent="0.2">
      <c r="A72" s="471"/>
      <c r="B72" s="471"/>
      <c r="C72" s="471"/>
      <c r="D72" s="471"/>
      <c r="E72" s="471"/>
      <c r="F72" s="471"/>
      <c r="G72" s="471"/>
      <c r="H72" s="471"/>
      <c r="I72" s="471"/>
      <c r="J72" s="471"/>
      <c r="K72" s="471"/>
      <c r="L72" s="471"/>
      <c r="M72" s="471"/>
      <c r="N72" s="471"/>
      <c r="O72" s="471"/>
      <c r="P72" s="471"/>
      <c r="Q72" s="471"/>
      <c r="R72" s="471"/>
      <c r="S72" s="471"/>
    </row>
    <row r="73" spans="1:19" x14ac:dyDescent="0.2">
      <c r="A73" s="471"/>
      <c r="B73" s="471"/>
      <c r="C73" s="471"/>
      <c r="D73" s="471"/>
      <c r="E73" s="471"/>
      <c r="F73" s="471"/>
      <c r="G73" s="471"/>
      <c r="H73" s="471"/>
      <c r="I73" s="471"/>
      <c r="J73" s="471"/>
      <c r="K73" s="471"/>
      <c r="L73" s="471"/>
      <c r="M73" s="471"/>
      <c r="N73" s="471"/>
      <c r="O73" s="471"/>
      <c r="P73" s="471"/>
      <c r="Q73" s="471"/>
      <c r="R73" s="471"/>
      <c r="S73" s="471"/>
    </row>
    <row r="74" spans="1:19" x14ac:dyDescent="0.2">
      <c r="A74" s="471"/>
      <c r="B74" s="471"/>
      <c r="C74" s="471"/>
      <c r="D74" s="471"/>
      <c r="E74" s="471"/>
      <c r="F74" s="471"/>
      <c r="G74" s="471"/>
      <c r="H74" s="471"/>
      <c r="I74" s="471"/>
      <c r="J74" s="471"/>
      <c r="K74" s="471"/>
      <c r="L74" s="471"/>
      <c r="M74" s="471"/>
      <c r="N74" s="471"/>
      <c r="O74" s="471"/>
      <c r="P74" s="471"/>
      <c r="Q74" s="471"/>
      <c r="R74" s="471"/>
      <c r="S74" s="471"/>
    </row>
    <row r="75" spans="1:19" x14ac:dyDescent="0.2">
      <c r="A75" s="471"/>
      <c r="B75" s="471"/>
      <c r="C75" s="471"/>
      <c r="D75" s="471"/>
      <c r="E75" s="471"/>
      <c r="F75" s="471"/>
      <c r="G75" s="471"/>
      <c r="H75" s="471"/>
      <c r="I75" s="471"/>
      <c r="J75" s="471"/>
      <c r="K75" s="471"/>
      <c r="L75" s="471"/>
      <c r="M75" s="471"/>
      <c r="N75" s="471"/>
      <c r="O75" s="471"/>
      <c r="P75" s="471"/>
      <c r="Q75" s="471"/>
      <c r="R75" s="471"/>
      <c r="S75" s="471"/>
    </row>
    <row r="76" spans="1:19" x14ac:dyDescent="0.2">
      <c r="A76" s="471"/>
      <c r="B76" s="471"/>
      <c r="C76" s="471"/>
      <c r="D76" s="471"/>
      <c r="E76" s="471"/>
      <c r="F76" s="471"/>
      <c r="G76" s="471"/>
      <c r="H76" s="471"/>
      <c r="I76" s="471"/>
      <c r="J76" s="471"/>
      <c r="K76" s="471"/>
      <c r="L76" s="471"/>
      <c r="M76" s="471"/>
      <c r="N76" s="471"/>
      <c r="O76" s="471"/>
      <c r="P76" s="471"/>
      <c r="Q76" s="471"/>
      <c r="R76" s="471"/>
      <c r="S76" s="471"/>
    </row>
    <row r="77" spans="1:19" x14ac:dyDescent="0.2">
      <c r="A77" s="471"/>
      <c r="B77" s="471"/>
      <c r="C77" s="471"/>
      <c r="D77" s="471"/>
      <c r="E77" s="471"/>
      <c r="F77" s="471"/>
      <c r="G77" s="471"/>
      <c r="H77" s="471"/>
      <c r="I77" s="471"/>
      <c r="J77" s="471"/>
      <c r="K77" s="471"/>
      <c r="L77" s="471"/>
      <c r="M77" s="471"/>
      <c r="N77" s="471"/>
      <c r="O77" s="471"/>
      <c r="P77" s="471"/>
      <c r="Q77" s="471"/>
      <c r="R77" s="471"/>
      <c r="S77" s="471"/>
    </row>
    <row r="78" spans="1:19" x14ac:dyDescent="0.2">
      <c r="A78" s="471"/>
      <c r="B78" s="471"/>
      <c r="C78" s="471"/>
      <c r="D78" s="471"/>
      <c r="E78" s="471"/>
      <c r="F78" s="471"/>
      <c r="G78" s="471"/>
      <c r="H78" s="471"/>
      <c r="I78" s="471"/>
      <c r="J78" s="471"/>
      <c r="K78" s="471"/>
      <c r="L78" s="471"/>
      <c r="M78" s="471"/>
      <c r="N78" s="471"/>
      <c r="O78" s="471"/>
      <c r="P78" s="471"/>
      <c r="Q78" s="471"/>
      <c r="R78" s="471"/>
      <c r="S78" s="471"/>
    </row>
    <row r="79" spans="1:19" x14ac:dyDescent="0.2">
      <c r="A79" s="471"/>
      <c r="B79" s="471"/>
      <c r="C79" s="471"/>
      <c r="D79" s="471"/>
      <c r="E79" s="471"/>
      <c r="F79" s="471"/>
      <c r="G79" s="471"/>
      <c r="H79" s="471"/>
      <c r="I79" s="471"/>
      <c r="J79" s="471"/>
      <c r="K79" s="471"/>
      <c r="L79" s="471"/>
      <c r="M79" s="471"/>
      <c r="N79" s="471"/>
      <c r="O79" s="471"/>
      <c r="P79" s="471"/>
      <c r="Q79" s="471"/>
      <c r="R79" s="471"/>
      <c r="S79" s="471"/>
    </row>
    <row r="80" spans="1:19" x14ac:dyDescent="0.2">
      <c r="A80" s="471"/>
      <c r="B80" s="471"/>
      <c r="C80" s="471"/>
      <c r="D80" s="471"/>
      <c r="E80" s="471"/>
      <c r="F80" s="471"/>
      <c r="G80" s="471"/>
      <c r="H80" s="471"/>
      <c r="I80" s="471"/>
      <c r="J80" s="471"/>
      <c r="K80" s="471"/>
      <c r="L80" s="471"/>
      <c r="M80" s="471"/>
      <c r="N80" s="471"/>
      <c r="O80" s="471"/>
      <c r="P80" s="471"/>
      <c r="Q80" s="471"/>
      <c r="R80" s="471"/>
      <c r="S80" s="471"/>
    </row>
    <row r="81" spans="1:19" x14ac:dyDescent="0.2">
      <c r="A81" s="471"/>
      <c r="B81" s="471"/>
      <c r="C81" s="471"/>
      <c r="D81" s="471"/>
      <c r="E81" s="471"/>
      <c r="F81" s="471"/>
      <c r="G81" s="471"/>
      <c r="H81" s="471"/>
      <c r="I81" s="471"/>
      <c r="J81" s="471"/>
      <c r="K81" s="471"/>
      <c r="L81" s="471"/>
      <c r="M81" s="471"/>
      <c r="N81" s="471"/>
      <c r="O81" s="471"/>
      <c r="P81" s="471"/>
      <c r="Q81" s="471"/>
      <c r="R81" s="471"/>
      <c r="S81" s="471"/>
    </row>
    <row r="82" spans="1:19" x14ac:dyDescent="0.2">
      <c r="A82" s="471"/>
      <c r="B82" s="471"/>
      <c r="C82" s="471"/>
      <c r="D82" s="471"/>
      <c r="E82" s="471"/>
      <c r="F82" s="471"/>
      <c r="G82" s="471"/>
      <c r="H82" s="471"/>
      <c r="I82" s="471"/>
      <c r="J82" s="471"/>
      <c r="K82" s="471"/>
      <c r="L82" s="471"/>
      <c r="M82" s="471"/>
      <c r="N82" s="471"/>
      <c r="O82" s="471"/>
      <c r="P82" s="471"/>
      <c r="Q82" s="471"/>
      <c r="R82" s="471"/>
      <c r="S82" s="471"/>
    </row>
    <row r="83" spans="1:19" x14ac:dyDescent="0.2">
      <c r="A83" s="471"/>
      <c r="B83" s="471"/>
      <c r="C83" s="471"/>
      <c r="D83" s="471"/>
      <c r="E83" s="471"/>
      <c r="F83" s="471"/>
      <c r="G83" s="471"/>
      <c r="H83" s="471"/>
      <c r="I83" s="471"/>
      <c r="J83" s="471"/>
      <c r="K83" s="471"/>
      <c r="L83" s="471"/>
      <c r="M83" s="471"/>
      <c r="N83" s="471"/>
      <c r="O83" s="471"/>
      <c r="P83" s="471"/>
      <c r="Q83" s="471"/>
      <c r="R83" s="471"/>
      <c r="S83" s="471"/>
    </row>
    <row r="84" spans="1:19" x14ac:dyDescent="0.2">
      <c r="A84" s="471"/>
      <c r="B84" s="471"/>
      <c r="C84" s="471"/>
      <c r="D84" s="471"/>
      <c r="E84" s="471"/>
      <c r="F84" s="471"/>
      <c r="G84" s="471"/>
      <c r="H84" s="471"/>
      <c r="I84" s="471"/>
      <c r="J84" s="471"/>
      <c r="K84" s="471"/>
      <c r="L84" s="471"/>
      <c r="M84" s="471"/>
      <c r="N84" s="471"/>
      <c r="O84" s="471"/>
      <c r="P84" s="471"/>
      <c r="Q84" s="471"/>
      <c r="R84" s="471"/>
      <c r="S84" s="471"/>
    </row>
    <row r="85" spans="1:19" x14ac:dyDescent="0.2">
      <c r="A85" s="471"/>
      <c r="B85" s="471"/>
      <c r="C85" s="471"/>
      <c r="D85" s="471"/>
      <c r="E85" s="471"/>
      <c r="F85" s="471"/>
      <c r="G85" s="471"/>
      <c r="H85" s="471"/>
      <c r="I85" s="471"/>
      <c r="J85" s="471"/>
      <c r="K85" s="471"/>
      <c r="L85" s="471"/>
      <c r="M85" s="471"/>
      <c r="N85" s="471"/>
      <c r="O85" s="471"/>
      <c r="P85" s="471"/>
      <c r="Q85" s="471"/>
      <c r="R85" s="471"/>
      <c r="S85" s="471"/>
    </row>
    <row r="86" spans="1:19" x14ac:dyDescent="0.2">
      <c r="A86" s="471"/>
      <c r="B86" s="471"/>
      <c r="C86" s="471"/>
      <c r="D86" s="471"/>
      <c r="E86" s="471"/>
      <c r="F86" s="471"/>
      <c r="G86" s="471"/>
      <c r="H86" s="471"/>
      <c r="I86" s="471"/>
      <c r="J86" s="471"/>
      <c r="K86" s="471"/>
      <c r="L86" s="471"/>
      <c r="M86" s="471"/>
      <c r="N86" s="471"/>
      <c r="O86" s="471"/>
      <c r="P86" s="471"/>
      <c r="Q86" s="471"/>
      <c r="R86" s="471"/>
      <c r="S86" s="471"/>
    </row>
    <row r="87" spans="1:19" x14ac:dyDescent="0.2">
      <c r="A87" s="471"/>
      <c r="B87" s="471"/>
      <c r="C87" s="471"/>
      <c r="D87" s="471"/>
      <c r="E87" s="471"/>
      <c r="F87" s="471"/>
      <c r="G87" s="471"/>
      <c r="H87" s="471"/>
      <c r="I87" s="471"/>
      <c r="J87" s="471"/>
      <c r="K87" s="471"/>
      <c r="L87" s="471"/>
      <c r="M87" s="471"/>
      <c r="N87" s="471"/>
      <c r="O87" s="471"/>
      <c r="P87" s="471"/>
      <c r="Q87" s="471"/>
      <c r="R87" s="471"/>
      <c r="S87" s="471"/>
    </row>
  </sheetData>
  <mergeCells count="25">
    <mergeCell ref="D26:F26"/>
    <mergeCell ref="A1:S3"/>
    <mergeCell ref="B5:F5"/>
    <mergeCell ref="G5:S5"/>
    <mergeCell ref="B6:F6"/>
    <mergeCell ref="G6:S50"/>
    <mergeCell ref="C8:F8"/>
    <mergeCell ref="C10:F10"/>
    <mergeCell ref="B12:C12"/>
    <mergeCell ref="B14:C14"/>
    <mergeCell ref="B16:C16"/>
    <mergeCell ref="B18:C18"/>
    <mergeCell ref="B20:C20"/>
    <mergeCell ref="B22:C22"/>
    <mergeCell ref="B24:F24"/>
    <mergeCell ref="D25:F25"/>
    <mergeCell ref="B40:F40"/>
    <mergeCell ref="A51:S87"/>
    <mergeCell ref="D37:F37"/>
    <mergeCell ref="D29:F29"/>
    <mergeCell ref="B32:F32"/>
    <mergeCell ref="D33:F33"/>
    <mergeCell ref="D34:F34"/>
    <mergeCell ref="D35:F35"/>
    <mergeCell ref="D36:F3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election activeCell="C14" sqref="C14"/>
    </sheetView>
  </sheetViews>
  <sheetFormatPr defaultRowHeight="12" x14ac:dyDescent="0.2"/>
  <cols>
    <col min="1" max="1" width="97.5" style="51" bestFit="1" customWidth="1"/>
    <col min="2" max="2" width="9.33203125" style="51"/>
    <col min="3" max="3" width="67.6640625" style="51" bestFit="1" customWidth="1"/>
    <col min="4" max="16384" width="9.33203125" style="51"/>
  </cols>
  <sheetData>
    <row r="1" spans="1:3" x14ac:dyDescent="0.2">
      <c r="A1" s="318" t="s">
        <v>11</v>
      </c>
      <c r="C1" s="321" t="s">
        <v>96</v>
      </c>
    </row>
    <row r="2" spans="1:3" x14ac:dyDescent="0.2">
      <c r="A2" s="323" t="s">
        <v>105</v>
      </c>
      <c r="C2" s="319" t="s">
        <v>113</v>
      </c>
    </row>
    <row r="3" spans="1:3" x14ac:dyDescent="0.2">
      <c r="A3" s="324" t="s">
        <v>148</v>
      </c>
      <c r="C3" s="87" t="s">
        <v>39</v>
      </c>
    </row>
    <row r="4" spans="1:3" x14ac:dyDescent="0.2">
      <c r="A4" s="85" t="s">
        <v>106</v>
      </c>
      <c r="C4" s="87" t="s">
        <v>114</v>
      </c>
    </row>
    <row r="5" spans="1:3" x14ac:dyDescent="0.2">
      <c r="A5" s="85" t="s">
        <v>107</v>
      </c>
      <c r="C5" s="87" t="s">
        <v>115</v>
      </c>
    </row>
    <row r="6" spans="1:3" x14ac:dyDescent="0.2">
      <c r="A6" s="85" t="s">
        <v>108</v>
      </c>
      <c r="C6" s="87" t="s">
        <v>40</v>
      </c>
    </row>
    <row r="7" spans="1:3" x14ac:dyDescent="0.2">
      <c r="A7" s="85" t="s">
        <v>109</v>
      </c>
      <c r="C7" s="87" t="s">
        <v>41</v>
      </c>
    </row>
    <row r="8" spans="1:3" x14ac:dyDescent="0.2">
      <c r="A8" s="85" t="s">
        <v>110</v>
      </c>
      <c r="C8" s="87" t="s">
        <v>42</v>
      </c>
    </row>
    <row r="9" spans="1:3" x14ac:dyDescent="0.2">
      <c r="A9" s="85" t="s">
        <v>111</v>
      </c>
      <c r="C9" s="87" t="s">
        <v>43</v>
      </c>
    </row>
    <row r="10" spans="1:3" x14ac:dyDescent="0.2">
      <c r="A10" s="86" t="s">
        <v>112</v>
      </c>
      <c r="C10" s="87" t="s">
        <v>44</v>
      </c>
    </row>
    <row r="11" spans="1:3" x14ac:dyDescent="0.2">
      <c r="C11" s="87" t="s">
        <v>45</v>
      </c>
    </row>
    <row r="12" spans="1:3" x14ac:dyDescent="0.2">
      <c r="C12" s="332" t="s">
        <v>46</v>
      </c>
    </row>
    <row r="13" spans="1:3" x14ac:dyDescent="0.2">
      <c r="C13" s="333" t="s">
        <v>47</v>
      </c>
    </row>
    <row r="14" spans="1:3" x14ac:dyDescent="0.2">
      <c r="A14" s="320" t="s">
        <v>73</v>
      </c>
      <c r="C14" s="334" t="s">
        <v>189</v>
      </c>
    </row>
    <row r="15" spans="1:3" x14ac:dyDescent="0.2">
      <c r="A15" s="319" t="s">
        <v>74</v>
      </c>
    </row>
    <row r="16" spans="1:3" x14ac:dyDescent="0.2">
      <c r="A16" s="87" t="s">
        <v>75</v>
      </c>
      <c r="C16" s="320" t="s">
        <v>72</v>
      </c>
    </row>
    <row r="17" spans="1:3" x14ac:dyDescent="0.2">
      <c r="A17" s="87" t="s">
        <v>76</v>
      </c>
      <c r="C17" s="322" t="s">
        <v>79</v>
      </c>
    </row>
    <row r="18" spans="1:3" x14ac:dyDescent="0.2">
      <c r="A18" s="87" t="s">
        <v>77</v>
      </c>
      <c r="C18" s="89" t="s">
        <v>80</v>
      </c>
    </row>
    <row r="19" spans="1:3" x14ac:dyDescent="0.2">
      <c r="A19" s="88" t="s">
        <v>78</v>
      </c>
      <c r="C19" s="89" t="s">
        <v>81</v>
      </c>
    </row>
    <row r="20" spans="1:3" x14ac:dyDescent="0.2">
      <c r="C20" s="90" t="s">
        <v>78</v>
      </c>
    </row>
    <row r="21" spans="1:3" x14ac:dyDescent="0.2">
      <c r="A21" s="320" t="s">
        <v>71</v>
      </c>
    </row>
    <row r="22" spans="1:3" x14ac:dyDescent="0.2">
      <c r="A22" s="319" t="s">
        <v>15</v>
      </c>
      <c r="C22" s="320" t="s">
        <v>16</v>
      </c>
    </row>
    <row r="23" spans="1:3" x14ac:dyDescent="0.2">
      <c r="A23" s="87" t="s">
        <v>127</v>
      </c>
      <c r="C23" s="322" t="s">
        <v>92</v>
      </c>
    </row>
    <row r="24" spans="1:3" x14ac:dyDescent="0.2">
      <c r="A24" s="87" t="s">
        <v>128</v>
      </c>
      <c r="C24" s="90" t="s">
        <v>93</v>
      </c>
    </row>
    <row r="25" spans="1:3" x14ac:dyDescent="0.2">
      <c r="A25" s="87" t="s">
        <v>129</v>
      </c>
    </row>
    <row r="26" spans="1:3" x14ac:dyDescent="0.2">
      <c r="A26" s="87" t="s">
        <v>130</v>
      </c>
    </row>
    <row r="27" spans="1:3" x14ac:dyDescent="0.2">
      <c r="A27" s="87" t="s">
        <v>131</v>
      </c>
    </row>
    <row r="28" spans="1:3" x14ac:dyDescent="0.2">
      <c r="A28" s="87" t="s">
        <v>132</v>
      </c>
    </row>
    <row r="29" spans="1:3" x14ac:dyDescent="0.2">
      <c r="A29" s="87" t="s">
        <v>146</v>
      </c>
    </row>
    <row r="30" spans="1:3" x14ac:dyDescent="0.2">
      <c r="A30" s="88" t="s">
        <v>147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D64"/>
  <sheetViews>
    <sheetView showGridLines="0" workbookViewId="0">
      <selection activeCell="B11" sqref="B11:D11"/>
    </sheetView>
  </sheetViews>
  <sheetFormatPr defaultRowHeight="18.75" customHeight="1" x14ac:dyDescent="0.2"/>
  <cols>
    <col min="1" max="2" width="4.83203125" style="31" customWidth="1"/>
    <col min="3" max="3" width="13" style="31" customWidth="1"/>
    <col min="4" max="4" width="87.5" style="31" customWidth="1"/>
    <col min="5" max="16384" width="9.33203125" style="31"/>
  </cols>
  <sheetData>
    <row r="2" spans="1:4" ht="18.75" customHeight="1" x14ac:dyDescent="0.2">
      <c r="A2" s="395" t="s">
        <v>88</v>
      </c>
      <c r="B2" s="395"/>
      <c r="C2" s="395"/>
      <c r="D2" s="395"/>
    </row>
    <row r="3" spans="1:4" ht="18.75" customHeight="1" x14ac:dyDescent="0.2">
      <c r="A3" s="32"/>
      <c r="B3" s="32"/>
    </row>
    <row r="4" spans="1:4" ht="18.75" customHeight="1" x14ac:dyDescent="0.2">
      <c r="A4" s="393" t="s">
        <v>98</v>
      </c>
      <c r="B4" s="393"/>
      <c r="C4" s="394"/>
    </row>
    <row r="5" spans="1:4" s="49" customFormat="1" ht="38.25" customHeight="1" x14ac:dyDescent="0.2">
      <c r="A5" s="61" t="s">
        <v>99</v>
      </c>
      <c r="B5" s="391" t="s">
        <v>100</v>
      </c>
      <c r="C5" s="391"/>
      <c r="D5" s="391"/>
    </row>
    <row r="6" spans="1:4" s="49" customFormat="1" ht="38.25" customHeight="1" x14ac:dyDescent="0.2">
      <c r="A6" s="61" t="s">
        <v>99</v>
      </c>
      <c r="B6" s="391" t="s">
        <v>199</v>
      </c>
      <c r="C6" s="391"/>
      <c r="D6" s="391"/>
    </row>
    <row r="7" spans="1:4" s="49" customFormat="1" ht="38.25" customHeight="1" x14ac:dyDescent="0.2">
      <c r="A7" s="61" t="s">
        <v>99</v>
      </c>
      <c r="B7" s="391" t="s">
        <v>198</v>
      </c>
      <c r="C7" s="391"/>
      <c r="D7" s="391"/>
    </row>
    <row r="8" spans="1:4" s="49" customFormat="1" ht="38.25" customHeight="1" x14ac:dyDescent="0.2">
      <c r="A8" s="61" t="s">
        <v>99</v>
      </c>
      <c r="B8" s="391" t="s">
        <v>101</v>
      </c>
      <c r="C8" s="391"/>
      <c r="D8" s="391"/>
    </row>
    <row r="9" spans="1:4" s="49" customFormat="1" ht="57.75" customHeight="1" x14ac:dyDescent="0.2">
      <c r="A9" s="61" t="s">
        <v>99</v>
      </c>
      <c r="B9" s="391" t="s">
        <v>197</v>
      </c>
      <c r="C9" s="391"/>
      <c r="D9" s="391"/>
    </row>
    <row r="10" spans="1:4" s="49" customFormat="1" ht="60" customHeight="1" x14ac:dyDescent="0.2">
      <c r="A10" s="61" t="s">
        <v>99</v>
      </c>
      <c r="B10" s="392" t="s">
        <v>200</v>
      </c>
      <c r="C10" s="392"/>
      <c r="D10" s="392"/>
    </row>
    <row r="11" spans="1:4" s="49" customFormat="1" ht="47.25" customHeight="1" x14ac:dyDescent="0.2">
      <c r="A11" s="61" t="s">
        <v>99</v>
      </c>
      <c r="B11" s="391" t="s">
        <v>201</v>
      </c>
      <c r="C11" s="391"/>
      <c r="D11" s="391"/>
    </row>
    <row r="12" spans="1:4" s="49" customFormat="1" ht="27" customHeight="1" x14ac:dyDescent="0.2">
      <c r="A12" s="61" t="s">
        <v>99</v>
      </c>
      <c r="B12" s="391" t="s">
        <v>196</v>
      </c>
      <c r="C12" s="391"/>
      <c r="D12" s="391"/>
    </row>
    <row r="14" spans="1:4" ht="18.75" customHeight="1" x14ac:dyDescent="0.2">
      <c r="A14" s="77" t="s">
        <v>87</v>
      </c>
      <c r="B14" s="77"/>
      <c r="C14" s="77"/>
      <c r="D14" s="77"/>
    </row>
    <row r="15" spans="1:4" ht="18.75" customHeight="1" x14ac:dyDescent="0.2">
      <c r="A15" s="49"/>
      <c r="B15" s="49"/>
      <c r="C15" s="49"/>
      <c r="D15" s="49"/>
    </row>
    <row r="16" spans="1:4" ht="18.75" customHeight="1" x14ac:dyDescent="0.2">
      <c r="A16" s="389" t="s">
        <v>102</v>
      </c>
      <c r="B16" s="389"/>
      <c r="C16" s="389"/>
      <c r="D16" s="78" t="s">
        <v>103</v>
      </c>
    </row>
    <row r="17" spans="1:4" ht="18.75" customHeight="1" x14ac:dyDescent="0.2">
      <c r="A17" s="388" t="s">
        <v>17</v>
      </c>
      <c r="B17" s="388"/>
      <c r="C17" s="388"/>
      <c r="D17" s="49" t="s">
        <v>149</v>
      </c>
    </row>
    <row r="18" spans="1:4" ht="18.75" customHeight="1" x14ac:dyDescent="0.2">
      <c r="A18" s="388" t="s">
        <v>22</v>
      </c>
      <c r="B18" s="388"/>
      <c r="C18" s="388"/>
      <c r="D18" s="49" t="s">
        <v>150</v>
      </c>
    </row>
    <row r="19" spans="1:4" ht="18.75" customHeight="1" x14ac:dyDescent="0.2">
      <c r="A19" s="388" t="s">
        <v>50</v>
      </c>
      <c r="B19" s="388"/>
      <c r="C19" s="388"/>
      <c r="D19" s="49" t="s">
        <v>151</v>
      </c>
    </row>
    <row r="20" spans="1:4" ht="18.75" customHeight="1" x14ac:dyDescent="0.2">
      <c r="A20" s="49"/>
      <c r="B20" s="49"/>
      <c r="C20" s="49"/>
      <c r="D20" s="49"/>
    </row>
    <row r="21" spans="1:4" ht="18.75" customHeight="1" x14ac:dyDescent="0.2">
      <c r="A21" s="49"/>
      <c r="B21" s="49"/>
      <c r="C21" s="49"/>
      <c r="D21" s="49"/>
    </row>
    <row r="22" spans="1:4" ht="18.75" customHeight="1" x14ac:dyDescent="0.2">
      <c r="A22" s="77" t="s">
        <v>152</v>
      </c>
      <c r="B22" s="77"/>
      <c r="C22" s="77"/>
      <c r="D22" s="77"/>
    </row>
    <row r="23" spans="1:4" ht="36.75" customHeight="1" x14ac:dyDescent="0.2">
      <c r="A23" s="390" t="s">
        <v>104</v>
      </c>
      <c r="B23" s="390"/>
      <c r="C23" s="390"/>
      <c r="D23" s="390"/>
    </row>
    <row r="24" spans="1:4" ht="18.75" customHeight="1" x14ac:dyDescent="0.2">
      <c r="A24" s="388"/>
      <c r="B24" s="388"/>
      <c r="C24" s="388"/>
      <c r="D24" s="49"/>
    </row>
    <row r="25" spans="1:4" ht="18.75" customHeight="1" x14ac:dyDescent="0.2">
      <c r="A25" s="387"/>
      <c r="B25" s="387"/>
      <c r="C25" s="387"/>
    </row>
    <row r="26" spans="1:4" ht="18.75" customHeight="1" x14ac:dyDescent="0.2">
      <c r="A26" s="387"/>
      <c r="B26" s="387"/>
      <c r="C26" s="387"/>
    </row>
    <row r="27" spans="1:4" ht="18.75" customHeight="1" x14ac:dyDescent="0.2">
      <c r="A27" s="387"/>
      <c r="B27" s="387"/>
      <c r="C27" s="387"/>
    </row>
    <row r="28" spans="1:4" ht="18.75" customHeight="1" x14ac:dyDescent="0.2">
      <c r="A28" s="387"/>
      <c r="B28" s="387"/>
      <c r="C28" s="387"/>
    </row>
    <row r="29" spans="1:4" ht="18.75" customHeight="1" x14ac:dyDescent="0.2">
      <c r="A29" s="32"/>
      <c r="B29" s="32"/>
    </row>
    <row r="30" spans="1:4" ht="18.75" customHeight="1" x14ac:dyDescent="0.2">
      <c r="A30" s="32"/>
      <c r="B30" s="32"/>
    </row>
    <row r="31" spans="1:4" ht="18.75" customHeight="1" x14ac:dyDescent="0.2">
      <c r="A31" s="32"/>
      <c r="B31" s="32"/>
    </row>
    <row r="32" spans="1:4" ht="18.75" customHeight="1" x14ac:dyDescent="0.2">
      <c r="A32" s="32"/>
      <c r="B32" s="32"/>
    </row>
    <row r="33" spans="1:2" ht="18.75" customHeight="1" x14ac:dyDescent="0.2">
      <c r="A33" s="32"/>
      <c r="B33" s="32"/>
    </row>
    <row r="34" spans="1:2" ht="18.75" customHeight="1" x14ac:dyDescent="0.2">
      <c r="A34" s="32"/>
      <c r="B34" s="32"/>
    </row>
    <row r="35" spans="1:2" ht="18.75" customHeight="1" x14ac:dyDescent="0.2">
      <c r="A35" s="32"/>
      <c r="B35" s="32"/>
    </row>
    <row r="36" spans="1:2" ht="18.75" customHeight="1" x14ac:dyDescent="0.2">
      <c r="A36" s="32"/>
      <c r="B36" s="32"/>
    </row>
    <row r="37" spans="1:2" ht="18.75" customHeight="1" x14ac:dyDescent="0.2">
      <c r="A37" s="32"/>
      <c r="B37" s="32"/>
    </row>
    <row r="38" spans="1:2" ht="18.75" customHeight="1" x14ac:dyDescent="0.2">
      <c r="A38" s="32"/>
      <c r="B38" s="32"/>
    </row>
    <row r="39" spans="1:2" ht="18.75" customHeight="1" x14ac:dyDescent="0.2">
      <c r="A39" s="32"/>
      <c r="B39" s="32"/>
    </row>
    <row r="40" spans="1:2" ht="18.75" customHeight="1" x14ac:dyDescent="0.2">
      <c r="A40" s="32"/>
      <c r="B40" s="32"/>
    </row>
    <row r="41" spans="1:2" ht="18.75" customHeight="1" x14ac:dyDescent="0.2">
      <c r="A41" s="32"/>
      <c r="B41" s="32"/>
    </row>
    <row r="42" spans="1:2" ht="18.75" customHeight="1" x14ac:dyDescent="0.2">
      <c r="A42" s="32"/>
      <c r="B42" s="32"/>
    </row>
    <row r="43" spans="1:2" ht="18.75" customHeight="1" x14ac:dyDescent="0.2">
      <c r="A43" s="32"/>
      <c r="B43" s="32"/>
    </row>
    <row r="44" spans="1:2" ht="18.75" customHeight="1" x14ac:dyDescent="0.2">
      <c r="A44" s="32"/>
      <c r="B44" s="32"/>
    </row>
    <row r="45" spans="1:2" ht="18.75" customHeight="1" x14ac:dyDescent="0.2">
      <c r="A45" s="32"/>
      <c r="B45" s="32"/>
    </row>
    <row r="46" spans="1:2" ht="18.75" customHeight="1" x14ac:dyDescent="0.2">
      <c r="A46" s="32"/>
      <c r="B46" s="32"/>
    </row>
    <row r="47" spans="1:2" ht="18.75" customHeight="1" x14ac:dyDescent="0.2">
      <c r="A47" s="32"/>
      <c r="B47" s="32"/>
    </row>
    <row r="48" spans="1:2" ht="18.75" customHeight="1" x14ac:dyDescent="0.2">
      <c r="A48" s="32"/>
      <c r="B48" s="32"/>
    </row>
    <row r="49" spans="1:2" ht="18.75" customHeight="1" x14ac:dyDescent="0.2">
      <c r="A49" s="32"/>
      <c r="B49" s="32"/>
    </row>
    <row r="50" spans="1:2" ht="18.75" customHeight="1" x14ac:dyDescent="0.2">
      <c r="A50" s="32"/>
      <c r="B50" s="32"/>
    </row>
    <row r="51" spans="1:2" ht="18.75" customHeight="1" x14ac:dyDescent="0.2">
      <c r="A51" s="32"/>
      <c r="B51" s="32"/>
    </row>
    <row r="52" spans="1:2" ht="18.75" customHeight="1" x14ac:dyDescent="0.2">
      <c r="A52" s="32"/>
      <c r="B52" s="32"/>
    </row>
    <row r="53" spans="1:2" ht="18.75" customHeight="1" x14ac:dyDescent="0.2">
      <c r="A53" s="32"/>
      <c r="B53" s="32"/>
    </row>
    <row r="54" spans="1:2" ht="18.75" customHeight="1" x14ac:dyDescent="0.2">
      <c r="A54" s="32"/>
      <c r="B54" s="32"/>
    </row>
    <row r="55" spans="1:2" ht="18.75" customHeight="1" x14ac:dyDescent="0.2">
      <c r="A55" s="32"/>
      <c r="B55" s="32"/>
    </row>
    <row r="56" spans="1:2" ht="18.75" customHeight="1" x14ac:dyDescent="0.2">
      <c r="A56" s="32"/>
      <c r="B56" s="32"/>
    </row>
    <row r="57" spans="1:2" ht="18.75" customHeight="1" x14ac:dyDescent="0.2">
      <c r="A57" s="32"/>
      <c r="B57" s="32"/>
    </row>
    <row r="58" spans="1:2" ht="18.75" customHeight="1" x14ac:dyDescent="0.2">
      <c r="A58" s="32"/>
      <c r="B58" s="32"/>
    </row>
    <row r="59" spans="1:2" ht="18.75" customHeight="1" x14ac:dyDescent="0.2">
      <c r="A59" s="32"/>
      <c r="B59" s="32"/>
    </row>
    <row r="60" spans="1:2" ht="18.75" customHeight="1" x14ac:dyDescent="0.2">
      <c r="A60" s="32"/>
      <c r="B60" s="32"/>
    </row>
    <row r="61" spans="1:2" ht="18.75" customHeight="1" x14ac:dyDescent="0.2">
      <c r="A61" s="32"/>
      <c r="B61" s="32"/>
    </row>
    <row r="62" spans="1:2" ht="18.75" customHeight="1" x14ac:dyDescent="0.2">
      <c r="A62" s="32"/>
      <c r="B62" s="32"/>
    </row>
    <row r="63" spans="1:2" ht="18.75" customHeight="1" x14ac:dyDescent="0.2">
      <c r="A63" s="32"/>
      <c r="B63" s="32"/>
    </row>
    <row r="64" spans="1:2" ht="18.75" customHeight="1" x14ac:dyDescent="0.2">
      <c r="A64" s="32"/>
      <c r="B64" s="32"/>
    </row>
  </sheetData>
  <mergeCells count="20">
    <mergeCell ref="B10:D10"/>
    <mergeCell ref="A4:C4"/>
    <mergeCell ref="A2:D2"/>
    <mergeCell ref="B5:D5"/>
    <mergeCell ref="B6:D6"/>
    <mergeCell ref="B8:D8"/>
    <mergeCell ref="B7:D7"/>
    <mergeCell ref="B9:D9"/>
    <mergeCell ref="A16:C16"/>
    <mergeCell ref="A19:C19"/>
    <mergeCell ref="A24:C24"/>
    <mergeCell ref="A23:D23"/>
    <mergeCell ref="B11:D11"/>
    <mergeCell ref="B12:D12"/>
    <mergeCell ref="A27:C27"/>
    <mergeCell ref="A28:C28"/>
    <mergeCell ref="A25:C25"/>
    <mergeCell ref="A26:C26"/>
    <mergeCell ref="A17:C17"/>
    <mergeCell ref="A18:C18"/>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R208"/>
  <sheetViews>
    <sheetView showGridLines="0" zoomScaleNormal="100" workbookViewId="0">
      <selection activeCell="D7" sqref="D7:J7"/>
    </sheetView>
  </sheetViews>
  <sheetFormatPr defaultColWidth="10.6640625" defaultRowHeight="11.25" x14ac:dyDescent="0.2"/>
  <cols>
    <col min="1" max="1" width="1.33203125" style="170" customWidth="1"/>
    <col min="2" max="2" width="4" style="171" customWidth="1"/>
    <col min="3" max="3" width="25.5" style="171" customWidth="1"/>
    <col min="4" max="4" width="26.33203125" style="171" customWidth="1"/>
    <col min="5" max="5" width="17.33203125" style="171" customWidth="1"/>
    <col min="6" max="7" width="22.5" style="171" customWidth="1"/>
    <col min="8" max="8" width="18.1640625" style="171" customWidth="1"/>
    <col min="9" max="9" width="19" style="171" customWidth="1"/>
    <col min="10" max="10" width="19.33203125" style="171" customWidth="1"/>
    <col min="11" max="11" width="4.1640625" style="171" customWidth="1"/>
    <col min="12" max="256" width="10.6640625" style="171"/>
    <col min="257" max="257" width="1.33203125" style="171" customWidth="1"/>
    <col min="258" max="258" width="4" style="171" customWidth="1"/>
    <col min="259" max="259" width="25.5" style="171" customWidth="1"/>
    <col min="260" max="260" width="26.33203125" style="171" customWidth="1"/>
    <col min="261" max="261" width="17.33203125" style="171" customWidth="1"/>
    <col min="262" max="263" width="22.5" style="171" customWidth="1"/>
    <col min="264" max="264" width="18.1640625" style="171" customWidth="1"/>
    <col min="265" max="265" width="19" style="171" customWidth="1"/>
    <col min="266" max="266" width="17.6640625" style="171" customWidth="1"/>
    <col min="267" max="512" width="10.6640625" style="171"/>
    <col min="513" max="513" width="1.33203125" style="171" customWidth="1"/>
    <col min="514" max="514" width="4" style="171" customWidth="1"/>
    <col min="515" max="515" width="25.5" style="171" customWidth="1"/>
    <col min="516" max="516" width="26.33203125" style="171" customWidth="1"/>
    <col min="517" max="517" width="17.33203125" style="171" customWidth="1"/>
    <col min="518" max="519" width="22.5" style="171" customWidth="1"/>
    <col min="520" max="520" width="18.1640625" style="171" customWidth="1"/>
    <col min="521" max="521" width="19" style="171" customWidth="1"/>
    <col min="522" max="522" width="17.6640625" style="171" customWidth="1"/>
    <col min="523" max="768" width="10.6640625" style="171"/>
    <col min="769" max="769" width="1.33203125" style="171" customWidth="1"/>
    <col min="770" max="770" width="4" style="171" customWidth="1"/>
    <col min="771" max="771" width="25.5" style="171" customWidth="1"/>
    <col min="772" max="772" width="26.33203125" style="171" customWidth="1"/>
    <col min="773" max="773" width="17.33203125" style="171" customWidth="1"/>
    <col min="774" max="775" width="22.5" style="171" customWidth="1"/>
    <col min="776" max="776" width="18.1640625" style="171" customWidth="1"/>
    <col min="777" max="777" width="19" style="171" customWidth="1"/>
    <col min="778" max="778" width="17.6640625" style="171" customWidth="1"/>
    <col min="779" max="1024" width="10.6640625" style="171"/>
    <col min="1025" max="1025" width="1.33203125" style="171" customWidth="1"/>
    <col min="1026" max="1026" width="4" style="171" customWidth="1"/>
    <col min="1027" max="1027" width="25.5" style="171" customWidth="1"/>
    <col min="1028" max="1028" width="26.33203125" style="171" customWidth="1"/>
    <col min="1029" max="1029" width="17.33203125" style="171" customWidth="1"/>
    <col min="1030" max="1031" width="22.5" style="171" customWidth="1"/>
    <col min="1032" max="1032" width="18.1640625" style="171" customWidth="1"/>
    <col min="1033" max="1033" width="19" style="171" customWidth="1"/>
    <col min="1034" max="1034" width="17.6640625" style="171" customWidth="1"/>
    <col min="1035" max="1280" width="10.6640625" style="171"/>
    <col min="1281" max="1281" width="1.33203125" style="171" customWidth="1"/>
    <col min="1282" max="1282" width="4" style="171" customWidth="1"/>
    <col min="1283" max="1283" width="25.5" style="171" customWidth="1"/>
    <col min="1284" max="1284" width="26.33203125" style="171" customWidth="1"/>
    <col min="1285" max="1285" width="17.33203125" style="171" customWidth="1"/>
    <col min="1286" max="1287" width="22.5" style="171" customWidth="1"/>
    <col min="1288" max="1288" width="18.1640625" style="171" customWidth="1"/>
    <col min="1289" max="1289" width="19" style="171" customWidth="1"/>
    <col min="1290" max="1290" width="17.6640625" style="171" customWidth="1"/>
    <col min="1291" max="1536" width="10.6640625" style="171"/>
    <col min="1537" max="1537" width="1.33203125" style="171" customWidth="1"/>
    <col min="1538" max="1538" width="4" style="171" customWidth="1"/>
    <col min="1539" max="1539" width="25.5" style="171" customWidth="1"/>
    <col min="1540" max="1540" width="26.33203125" style="171" customWidth="1"/>
    <col min="1541" max="1541" width="17.33203125" style="171" customWidth="1"/>
    <col min="1542" max="1543" width="22.5" style="171" customWidth="1"/>
    <col min="1544" max="1544" width="18.1640625" style="171" customWidth="1"/>
    <col min="1545" max="1545" width="19" style="171" customWidth="1"/>
    <col min="1546" max="1546" width="17.6640625" style="171" customWidth="1"/>
    <col min="1547" max="1792" width="10.6640625" style="171"/>
    <col min="1793" max="1793" width="1.33203125" style="171" customWidth="1"/>
    <col min="1794" max="1794" width="4" style="171" customWidth="1"/>
    <col min="1795" max="1795" width="25.5" style="171" customWidth="1"/>
    <col min="1796" max="1796" width="26.33203125" style="171" customWidth="1"/>
    <col min="1797" max="1797" width="17.33203125" style="171" customWidth="1"/>
    <col min="1798" max="1799" width="22.5" style="171" customWidth="1"/>
    <col min="1800" max="1800" width="18.1640625" style="171" customWidth="1"/>
    <col min="1801" max="1801" width="19" style="171" customWidth="1"/>
    <col min="1802" max="1802" width="17.6640625" style="171" customWidth="1"/>
    <col min="1803" max="2048" width="10.6640625" style="171"/>
    <col min="2049" max="2049" width="1.33203125" style="171" customWidth="1"/>
    <col min="2050" max="2050" width="4" style="171" customWidth="1"/>
    <col min="2051" max="2051" width="25.5" style="171" customWidth="1"/>
    <col min="2052" max="2052" width="26.33203125" style="171" customWidth="1"/>
    <col min="2053" max="2053" width="17.33203125" style="171" customWidth="1"/>
    <col min="2054" max="2055" width="22.5" style="171" customWidth="1"/>
    <col min="2056" max="2056" width="18.1640625" style="171" customWidth="1"/>
    <col min="2057" max="2057" width="19" style="171" customWidth="1"/>
    <col min="2058" max="2058" width="17.6640625" style="171" customWidth="1"/>
    <col min="2059" max="2304" width="10.6640625" style="171"/>
    <col min="2305" max="2305" width="1.33203125" style="171" customWidth="1"/>
    <col min="2306" max="2306" width="4" style="171" customWidth="1"/>
    <col min="2307" max="2307" width="25.5" style="171" customWidth="1"/>
    <col min="2308" max="2308" width="26.33203125" style="171" customWidth="1"/>
    <col min="2309" max="2309" width="17.33203125" style="171" customWidth="1"/>
    <col min="2310" max="2311" width="22.5" style="171" customWidth="1"/>
    <col min="2312" max="2312" width="18.1640625" style="171" customWidth="1"/>
    <col min="2313" max="2313" width="19" style="171" customWidth="1"/>
    <col min="2314" max="2314" width="17.6640625" style="171" customWidth="1"/>
    <col min="2315" max="2560" width="10.6640625" style="171"/>
    <col min="2561" max="2561" width="1.33203125" style="171" customWidth="1"/>
    <col min="2562" max="2562" width="4" style="171" customWidth="1"/>
    <col min="2563" max="2563" width="25.5" style="171" customWidth="1"/>
    <col min="2564" max="2564" width="26.33203125" style="171" customWidth="1"/>
    <col min="2565" max="2565" width="17.33203125" style="171" customWidth="1"/>
    <col min="2566" max="2567" width="22.5" style="171" customWidth="1"/>
    <col min="2568" max="2568" width="18.1640625" style="171" customWidth="1"/>
    <col min="2569" max="2569" width="19" style="171" customWidth="1"/>
    <col min="2570" max="2570" width="17.6640625" style="171" customWidth="1"/>
    <col min="2571" max="2816" width="10.6640625" style="171"/>
    <col min="2817" max="2817" width="1.33203125" style="171" customWidth="1"/>
    <col min="2818" max="2818" width="4" style="171" customWidth="1"/>
    <col min="2819" max="2819" width="25.5" style="171" customWidth="1"/>
    <col min="2820" max="2820" width="26.33203125" style="171" customWidth="1"/>
    <col min="2821" max="2821" width="17.33203125" style="171" customWidth="1"/>
    <col min="2822" max="2823" width="22.5" style="171" customWidth="1"/>
    <col min="2824" max="2824" width="18.1640625" style="171" customWidth="1"/>
    <col min="2825" max="2825" width="19" style="171" customWidth="1"/>
    <col min="2826" max="2826" width="17.6640625" style="171" customWidth="1"/>
    <col min="2827" max="3072" width="10.6640625" style="171"/>
    <col min="3073" max="3073" width="1.33203125" style="171" customWidth="1"/>
    <col min="3074" max="3074" width="4" style="171" customWidth="1"/>
    <col min="3075" max="3075" width="25.5" style="171" customWidth="1"/>
    <col min="3076" max="3076" width="26.33203125" style="171" customWidth="1"/>
    <col min="3077" max="3077" width="17.33203125" style="171" customWidth="1"/>
    <col min="3078" max="3079" width="22.5" style="171" customWidth="1"/>
    <col min="3080" max="3080" width="18.1640625" style="171" customWidth="1"/>
    <col min="3081" max="3081" width="19" style="171" customWidth="1"/>
    <col min="3082" max="3082" width="17.6640625" style="171" customWidth="1"/>
    <col min="3083" max="3328" width="10.6640625" style="171"/>
    <col min="3329" max="3329" width="1.33203125" style="171" customWidth="1"/>
    <col min="3330" max="3330" width="4" style="171" customWidth="1"/>
    <col min="3331" max="3331" width="25.5" style="171" customWidth="1"/>
    <col min="3332" max="3332" width="26.33203125" style="171" customWidth="1"/>
    <col min="3333" max="3333" width="17.33203125" style="171" customWidth="1"/>
    <col min="3334" max="3335" width="22.5" style="171" customWidth="1"/>
    <col min="3336" max="3336" width="18.1640625" style="171" customWidth="1"/>
    <col min="3337" max="3337" width="19" style="171" customWidth="1"/>
    <col min="3338" max="3338" width="17.6640625" style="171" customWidth="1"/>
    <col min="3339" max="3584" width="10.6640625" style="171"/>
    <col min="3585" max="3585" width="1.33203125" style="171" customWidth="1"/>
    <col min="3586" max="3586" width="4" style="171" customWidth="1"/>
    <col min="3587" max="3587" width="25.5" style="171" customWidth="1"/>
    <col min="3588" max="3588" width="26.33203125" style="171" customWidth="1"/>
    <col min="3589" max="3589" width="17.33203125" style="171" customWidth="1"/>
    <col min="3590" max="3591" width="22.5" style="171" customWidth="1"/>
    <col min="3592" max="3592" width="18.1640625" style="171" customWidth="1"/>
    <col min="3593" max="3593" width="19" style="171" customWidth="1"/>
    <col min="3594" max="3594" width="17.6640625" style="171" customWidth="1"/>
    <col min="3595" max="3840" width="10.6640625" style="171"/>
    <col min="3841" max="3841" width="1.33203125" style="171" customWidth="1"/>
    <col min="3842" max="3842" width="4" style="171" customWidth="1"/>
    <col min="3843" max="3843" width="25.5" style="171" customWidth="1"/>
    <col min="3844" max="3844" width="26.33203125" style="171" customWidth="1"/>
    <col min="3845" max="3845" width="17.33203125" style="171" customWidth="1"/>
    <col min="3846" max="3847" width="22.5" style="171" customWidth="1"/>
    <col min="3848" max="3848" width="18.1640625" style="171" customWidth="1"/>
    <col min="3849" max="3849" width="19" style="171" customWidth="1"/>
    <col min="3850" max="3850" width="17.6640625" style="171" customWidth="1"/>
    <col min="3851" max="4096" width="10.6640625" style="171"/>
    <col min="4097" max="4097" width="1.33203125" style="171" customWidth="1"/>
    <col min="4098" max="4098" width="4" style="171" customWidth="1"/>
    <col min="4099" max="4099" width="25.5" style="171" customWidth="1"/>
    <col min="4100" max="4100" width="26.33203125" style="171" customWidth="1"/>
    <col min="4101" max="4101" width="17.33203125" style="171" customWidth="1"/>
    <col min="4102" max="4103" width="22.5" style="171" customWidth="1"/>
    <col min="4104" max="4104" width="18.1640625" style="171" customWidth="1"/>
    <col min="4105" max="4105" width="19" style="171" customWidth="1"/>
    <col min="4106" max="4106" width="17.6640625" style="171" customWidth="1"/>
    <col min="4107" max="4352" width="10.6640625" style="171"/>
    <col min="4353" max="4353" width="1.33203125" style="171" customWidth="1"/>
    <col min="4354" max="4354" width="4" style="171" customWidth="1"/>
    <col min="4355" max="4355" width="25.5" style="171" customWidth="1"/>
    <col min="4356" max="4356" width="26.33203125" style="171" customWidth="1"/>
    <col min="4357" max="4357" width="17.33203125" style="171" customWidth="1"/>
    <col min="4358" max="4359" width="22.5" style="171" customWidth="1"/>
    <col min="4360" max="4360" width="18.1640625" style="171" customWidth="1"/>
    <col min="4361" max="4361" width="19" style="171" customWidth="1"/>
    <col min="4362" max="4362" width="17.6640625" style="171" customWidth="1"/>
    <col min="4363" max="4608" width="10.6640625" style="171"/>
    <col min="4609" max="4609" width="1.33203125" style="171" customWidth="1"/>
    <col min="4610" max="4610" width="4" style="171" customWidth="1"/>
    <col min="4611" max="4611" width="25.5" style="171" customWidth="1"/>
    <col min="4612" max="4612" width="26.33203125" style="171" customWidth="1"/>
    <col min="4613" max="4613" width="17.33203125" style="171" customWidth="1"/>
    <col min="4614" max="4615" width="22.5" style="171" customWidth="1"/>
    <col min="4616" max="4616" width="18.1640625" style="171" customWidth="1"/>
    <col min="4617" max="4617" width="19" style="171" customWidth="1"/>
    <col min="4618" max="4618" width="17.6640625" style="171" customWidth="1"/>
    <col min="4619" max="4864" width="10.6640625" style="171"/>
    <col min="4865" max="4865" width="1.33203125" style="171" customWidth="1"/>
    <col min="4866" max="4866" width="4" style="171" customWidth="1"/>
    <col min="4867" max="4867" width="25.5" style="171" customWidth="1"/>
    <col min="4868" max="4868" width="26.33203125" style="171" customWidth="1"/>
    <col min="4869" max="4869" width="17.33203125" style="171" customWidth="1"/>
    <col min="4870" max="4871" width="22.5" style="171" customWidth="1"/>
    <col min="4872" max="4872" width="18.1640625" style="171" customWidth="1"/>
    <col min="4873" max="4873" width="19" style="171" customWidth="1"/>
    <col min="4874" max="4874" width="17.6640625" style="171" customWidth="1"/>
    <col min="4875" max="5120" width="10.6640625" style="171"/>
    <col min="5121" max="5121" width="1.33203125" style="171" customWidth="1"/>
    <col min="5122" max="5122" width="4" style="171" customWidth="1"/>
    <col min="5123" max="5123" width="25.5" style="171" customWidth="1"/>
    <col min="5124" max="5124" width="26.33203125" style="171" customWidth="1"/>
    <col min="5125" max="5125" width="17.33203125" style="171" customWidth="1"/>
    <col min="5126" max="5127" width="22.5" style="171" customWidth="1"/>
    <col min="5128" max="5128" width="18.1640625" style="171" customWidth="1"/>
    <col min="5129" max="5129" width="19" style="171" customWidth="1"/>
    <col min="5130" max="5130" width="17.6640625" style="171" customWidth="1"/>
    <col min="5131" max="5376" width="10.6640625" style="171"/>
    <col min="5377" max="5377" width="1.33203125" style="171" customWidth="1"/>
    <col min="5378" max="5378" width="4" style="171" customWidth="1"/>
    <col min="5379" max="5379" width="25.5" style="171" customWidth="1"/>
    <col min="5380" max="5380" width="26.33203125" style="171" customWidth="1"/>
    <col min="5381" max="5381" width="17.33203125" style="171" customWidth="1"/>
    <col min="5382" max="5383" width="22.5" style="171" customWidth="1"/>
    <col min="5384" max="5384" width="18.1640625" style="171" customWidth="1"/>
    <col min="5385" max="5385" width="19" style="171" customWidth="1"/>
    <col min="5386" max="5386" width="17.6640625" style="171" customWidth="1"/>
    <col min="5387" max="5632" width="10.6640625" style="171"/>
    <col min="5633" max="5633" width="1.33203125" style="171" customWidth="1"/>
    <col min="5634" max="5634" width="4" style="171" customWidth="1"/>
    <col min="5635" max="5635" width="25.5" style="171" customWidth="1"/>
    <col min="5636" max="5636" width="26.33203125" style="171" customWidth="1"/>
    <col min="5637" max="5637" width="17.33203125" style="171" customWidth="1"/>
    <col min="5638" max="5639" width="22.5" style="171" customWidth="1"/>
    <col min="5640" max="5640" width="18.1640625" style="171" customWidth="1"/>
    <col min="5641" max="5641" width="19" style="171" customWidth="1"/>
    <col min="5642" max="5642" width="17.6640625" style="171" customWidth="1"/>
    <col min="5643" max="5888" width="10.6640625" style="171"/>
    <col min="5889" max="5889" width="1.33203125" style="171" customWidth="1"/>
    <col min="5890" max="5890" width="4" style="171" customWidth="1"/>
    <col min="5891" max="5891" width="25.5" style="171" customWidth="1"/>
    <col min="5892" max="5892" width="26.33203125" style="171" customWidth="1"/>
    <col min="5893" max="5893" width="17.33203125" style="171" customWidth="1"/>
    <col min="5894" max="5895" width="22.5" style="171" customWidth="1"/>
    <col min="5896" max="5896" width="18.1640625" style="171" customWidth="1"/>
    <col min="5897" max="5897" width="19" style="171" customWidth="1"/>
    <col min="5898" max="5898" width="17.6640625" style="171" customWidth="1"/>
    <col min="5899" max="6144" width="10.6640625" style="171"/>
    <col min="6145" max="6145" width="1.33203125" style="171" customWidth="1"/>
    <col min="6146" max="6146" width="4" style="171" customWidth="1"/>
    <col min="6147" max="6147" width="25.5" style="171" customWidth="1"/>
    <col min="6148" max="6148" width="26.33203125" style="171" customWidth="1"/>
    <col min="6149" max="6149" width="17.33203125" style="171" customWidth="1"/>
    <col min="6150" max="6151" width="22.5" style="171" customWidth="1"/>
    <col min="6152" max="6152" width="18.1640625" style="171" customWidth="1"/>
    <col min="6153" max="6153" width="19" style="171" customWidth="1"/>
    <col min="6154" max="6154" width="17.6640625" style="171" customWidth="1"/>
    <col min="6155" max="6400" width="10.6640625" style="171"/>
    <col min="6401" max="6401" width="1.33203125" style="171" customWidth="1"/>
    <col min="6402" max="6402" width="4" style="171" customWidth="1"/>
    <col min="6403" max="6403" width="25.5" style="171" customWidth="1"/>
    <col min="6404" max="6404" width="26.33203125" style="171" customWidth="1"/>
    <col min="6405" max="6405" width="17.33203125" style="171" customWidth="1"/>
    <col min="6406" max="6407" width="22.5" style="171" customWidth="1"/>
    <col min="6408" max="6408" width="18.1640625" style="171" customWidth="1"/>
    <col min="6409" max="6409" width="19" style="171" customWidth="1"/>
    <col min="6410" max="6410" width="17.6640625" style="171" customWidth="1"/>
    <col min="6411" max="6656" width="10.6640625" style="171"/>
    <col min="6657" max="6657" width="1.33203125" style="171" customWidth="1"/>
    <col min="6658" max="6658" width="4" style="171" customWidth="1"/>
    <col min="6659" max="6659" width="25.5" style="171" customWidth="1"/>
    <col min="6660" max="6660" width="26.33203125" style="171" customWidth="1"/>
    <col min="6661" max="6661" width="17.33203125" style="171" customWidth="1"/>
    <col min="6662" max="6663" width="22.5" style="171" customWidth="1"/>
    <col min="6664" max="6664" width="18.1640625" style="171" customWidth="1"/>
    <col min="6665" max="6665" width="19" style="171" customWidth="1"/>
    <col min="6666" max="6666" width="17.6640625" style="171" customWidth="1"/>
    <col min="6667" max="6912" width="10.6640625" style="171"/>
    <col min="6913" max="6913" width="1.33203125" style="171" customWidth="1"/>
    <col min="6914" max="6914" width="4" style="171" customWidth="1"/>
    <col min="6915" max="6915" width="25.5" style="171" customWidth="1"/>
    <col min="6916" max="6916" width="26.33203125" style="171" customWidth="1"/>
    <col min="6917" max="6917" width="17.33203125" style="171" customWidth="1"/>
    <col min="6918" max="6919" width="22.5" style="171" customWidth="1"/>
    <col min="6920" max="6920" width="18.1640625" style="171" customWidth="1"/>
    <col min="6921" max="6921" width="19" style="171" customWidth="1"/>
    <col min="6922" max="6922" width="17.6640625" style="171" customWidth="1"/>
    <col min="6923" max="7168" width="10.6640625" style="171"/>
    <col min="7169" max="7169" width="1.33203125" style="171" customWidth="1"/>
    <col min="7170" max="7170" width="4" style="171" customWidth="1"/>
    <col min="7171" max="7171" width="25.5" style="171" customWidth="1"/>
    <col min="7172" max="7172" width="26.33203125" style="171" customWidth="1"/>
    <col min="7173" max="7173" width="17.33203125" style="171" customWidth="1"/>
    <col min="7174" max="7175" width="22.5" style="171" customWidth="1"/>
    <col min="7176" max="7176" width="18.1640625" style="171" customWidth="1"/>
    <col min="7177" max="7177" width="19" style="171" customWidth="1"/>
    <col min="7178" max="7178" width="17.6640625" style="171" customWidth="1"/>
    <col min="7179" max="7424" width="10.6640625" style="171"/>
    <col min="7425" max="7425" width="1.33203125" style="171" customWidth="1"/>
    <col min="7426" max="7426" width="4" style="171" customWidth="1"/>
    <col min="7427" max="7427" width="25.5" style="171" customWidth="1"/>
    <col min="7428" max="7428" width="26.33203125" style="171" customWidth="1"/>
    <col min="7429" max="7429" width="17.33203125" style="171" customWidth="1"/>
    <col min="7430" max="7431" width="22.5" style="171" customWidth="1"/>
    <col min="7432" max="7432" width="18.1640625" style="171" customWidth="1"/>
    <col min="7433" max="7433" width="19" style="171" customWidth="1"/>
    <col min="7434" max="7434" width="17.6640625" style="171" customWidth="1"/>
    <col min="7435" max="7680" width="10.6640625" style="171"/>
    <col min="7681" max="7681" width="1.33203125" style="171" customWidth="1"/>
    <col min="7682" max="7682" width="4" style="171" customWidth="1"/>
    <col min="7683" max="7683" width="25.5" style="171" customWidth="1"/>
    <col min="7684" max="7684" width="26.33203125" style="171" customWidth="1"/>
    <col min="7685" max="7685" width="17.33203125" style="171" customWidth="1"/>
    <col min="7686" max="7687" width="22.5" style="171" customWidth="1"/>
    <col min="7688" max="7688" width="18.1640625" style="171" customWidth="1"/>
    <col min="7689" max="7689" width="19" style="171" customWidth="1"/>
    <col min="7690" max="7690" width="17.6640625" style="171" customWidth="1"/>
    <col min="7691" max="7936" width="10.6640625" style="171"/>
    <col min="7937" max="7937" width="1.33203125" style="171" customWidth="1"/>
    <col min="7938" max="7938" width="4" style="171" customWidth="1"/>
    <col min="7939" max="7939" width="25.5" style="171" customWidth="1"/>
    <col min="7940" max="7940" width="26.33203125" style="171" customWidth="1"/>
    <col min="7941" max="7941" width="17.33203125" style="171" customWidth="1"/>
    <col min="7942" max="7943" width="22.5" style="171" customWidth="1"/>
    <col min="7944" max="7944" width="18.1640625" style="171" customWidth="1"/>
    <col min="7945" max="7945" width="19" style="171" customWidth="1"/>
    <col min="7946" max="7946" width="17.6640625" style="171" customWidth="1"/>
    <col min="7947" max="8192" width="10.6640625" style="171"/>
    <col min="8193" max="8193" width="1.33203125" style="171" customWidth="1"/>
    <col min="8194" max="8194" width="4" style="171" customWidth="1"/>
    <col min="8195" max="8195" width="25.5" style="171" customWidth="1"/>
    <col min="8196" max="8196" width="26.33203125" style="171" customWidth="1"/>
    <col min="8197" max="8197" width="17.33203125" style="171" customWidth="1"/>
    <col min="8198" max="8199" width="22.5" style="171" customWidth="1"/>
    <col min="8200" max="8200" width="18.1640625" style="171" customWidth="1"/>
    <col min="8201" max="8201" width="19" style="171" customWidth="1"/>
    <col min="8202" max="8202" width="17.6640625" style="171" customWidth="1"/>
    <col min="8203" max="8448" width="10.6640625" style="171"/>
    <col min="8449" max="8449" width="1.33203125" style="171" customWidth="1"/>
    <col min="8450" max="8450" width="4" style="171" customWidth="1"/>
    <col min="8451" max="8451" width="25.5" style="171" customWidth="1"/>
    <col min="8452" max="8452" width="26.33203125" style="171" customWidth="1"/>
    <col min="8453" max="8453" width="17.33203125" style="171" customWidth="1"/>
    <col min="8454" max="8455" width="22.5" style="171" customWidth="1"/>
    <col min="8456" max="8456" width="18.1640625" style="171" customWidth="1"/>
    <col min="8457" max="8457" width="19" style="171" customWidth="1"/>
    <col min="8458" max="8458" width="17.6640625" style="171" customWidth="1"/>
    <col min="8459" max="8704" width="10.6640625" style="171"/>
    <col min="8705" max="8705" width="1.33203125" style="171" customWidth="1"/>
    <col min="8706" max="8706" width="4" style="171" customWidth="1"/>
    <col min="8707" max="8707" width="25.5" style="171" customWidth="1"/>
    <col min="8708" max="8708" width="26.33203125" style="171" customWidth="1"/>
    <col min="8709" max="8709" width="17.33203125" style="171" customWidth="1"/>
    <col min="8710" max="8711" width="22.5" style="171" customWidth="1"/>
    <col min="8712" max="8712" width="18.1640625" style="171" customWidth="1"/>
    <col min="8713" max="8713" width="19" style="171" customWidth="1"/>
    <col min="8714" max="8714" width="17.6640625" style="171" customWidth="1"/>
    <col min="8715" max="8960" width="10.6640625" style="171"/>
    <col min="8961" max="8961" width="1.33203125" style="171" customWidth="1"/>
    <col min="8962" max="8962" width="4" style="171" customWidth="1"/>
    <col min="8963" max="8963" width="25.5" style="171" customWidth="1"/>
    <col min="8964" max="8964" width="26.33203125" style="171" customWidth="1"/>
    <col min="8965" max="8965" width="17.33203125" style="171" customWidth="1"/>
    <col min="8966" max="8967" width="22.5" style="171" customWidth="1"/>
    <col min="8968" max="8968" width="18.1640625" style="171" customWidth="1"/>
    <col min="8969" max="8969" width="19" style="171" customWidth="1"/>
    <col min="8970" max="8970" width="17.6640625" style="171" customWidth="1"/>
    <col min="8971" max="9216" width="10.6640625" style="171"/>
    <col min="9217" max="9217" width="1.33203125" style="171" customWidth="1"/>
    <col min="9218" max="9218" width="4" style="171" customWidth="1"/>
    <col min="9219" max="9219" width="25.5" style="171" customWidth="1"/>
    <col min="9220" max="9220" width="26.33203125" style="171" customWidth="1"/>
    <col min="9221" max="9221" width="17.33203125" style="171" customWidth="1"/>
    <col min="9222" max="9223" width="22.5" style="171" customWidth="1"/>
    <col min="9224" max="9224" width="18.1640625" style="171" customWidth="1"/>
    <col min="9225" max="9225" width="19" style="171" customWidth="1"/>
    <col min="9226" max="9226" width="17.6640625" style="171" customWidth="1"/>
    <col min="9227" max="9472" width="10.6640625" style="171"/>
    <col min="9473" max="9473" width="1.33203125" style="171" customWidth="1"/>
    <col min="9474" max="9474" width="4" style="171" customWidth="1"/>
    <col min="9475" max="9475" width="25.5" style="171" customWidth="1"/>
    <col min="9476" max="9476" width="26.33203125" style="171" customWidth="1"/>
    <col min="9477" max="9477" width="17.33203125" style="171" customWidth="1"/>
    <col min="9478" max="9479" width="22.5" style="171" customWidth="1"/>
    <col min="9480" max="9480" width="18.1640625" style="171" customWidth="1"/>
    <col min="9481" max="9481" width="19" style="171" customWidth="1"/>
    <col min="9482" max="9482" width="17.6640625" style="171" customWidth="1"/>
    <col min="9483" max="9728" width="10.6640625" style="171"/>
    <col min="9729" max="9729" width="1.33203125" style="171" customWidth="1"/>
    <col min="9730" max="9730" width="4" style="171" customWidth="1"/>
    <col min="9731" max="9731" width="25.5" style="171" customWidth="1"/>
    <col min="9732" max="9732" width="26.33203125" style="171" customWidth="1"/>
    <col min="9733" max="9733" width="17.33203125" style="171" customWidth="1"/>
    <col min="9734" max="9735" width="22.5" style="171" customWidth="1"/>
    <col min="9736" max="9736" width="18.1640625" style="171" customWidth="1"/>
    <col min="9737" max="9737" width="19" style="171" customWidth="1"/>
    <col min="9738" max="9738" width="17.6640625" style="171" customWidth="1"/>
    <col min="9739" max="9984" width="10.6640625" style="171"/>
    <col min="9985" max="9985" width="1.33203125" style="171" customWidth="1"/>
    <col min="9986" max="9986" width="4" style="171" customWidth="1"/>
    <col min="9987" max="9987" width="25.5" style="171" customWidth="1"/>
    <col min="9988" max="9988" width="26.33203125" style="171" customWidth="1"/>
    <col min="9989" max="9989" width="17.33203125" style="171" customWidth="1"/>
    <col min="9990" max="9991" width="22.5" style="171" customWidth="1"/>
    <col min="9992" max="9992" width="18.1640625" style="171" customWidth="1"/>
    <col min="9993" max="9993" width="19" style="171" customWidth="1"/>
    <col min="9994" max="9994" width="17.6640625" style="171" customWidth="1"/>
    <col min="9995" max="10240" width="10.6640625" style="171"/>
    <col min="10241" max="10241" width="1.33203125" style="171" customWidth="1"/>
    <col min="10242" max="10242" width="4" style="171" customWidth="1"/>
    <col min="10243" max="10243" width="25.5" style="171" customWidth="1"/>
    <col min="10244" max="10244" width="26.33203125" style="171" customWidth="1"/>
    <col min="10245" max="10245" width="17.33203125" style="171" customWidth="1"/>
    <col min="10246" max="10247" width="22.5" style="171" customWidth="1"/>
    <col min="10248" max="10248" width="18.1640625" style="171" customWidth="1"/>
    <col min="10249" max="10249" width="19" style="171" customWidth="1"/>
    <col min="10250" max="10250" width="17.6640625" style="171" customWidth="1"/>
    <col min="10251" max="10496" width="10.6640625" style="171"/>
    <col min="10497" max="10497" width="1.33203125" style="171" customWidth="1"/>
    <col min="10498" max="10498" width="4" style="171" customWidth="1"/>
    <col min="10499" max="10499" width="25.5" style="171" customWidth="1"/>
    <col min="10500" max="10500" width="26.33203125" style="171" customWidth="1"/>
    <col min="10501" max="10501" width="17.33203125" style="171" customWidth="1"/>
    <col min="10502" max="10503" width="22.5" style="171" customWidth="1"/>
    <col min="10504" max="10504" width="18.1640625" style="171" customWidth="1"/>
    <col min="10505" max="10505" width="19" style="171" customWidth="1"/>
    <col min="10506" max="10506" width="17.6640625" style="171" customWidth="1"/>
    <col min="10507" max="10752" width="10.6640625" style="171"/>
    <col min="10753" max="10753" width="1.33203125" style="171" customWidth="1"/>
    <col min="10754" max="10754" width="4" style="171" customWidth="1"/>
    <col min="10755" max="10755" width="25.5" style="171" customWidth="1"/>
    <col min="10756" max="10756" width="26.33203125" style="171" customWidth="1"/>
    <col min="10757" max="10757" width="17.33203125" style="171" customWidth="1"/>
    <col min="10758" max="10759" width="22.5" style="171" customWidth="1"/>
    <col min="10760" max="10760" width="18.1640625" style="171" customWidth="1"/>
    <col min="10761" max="10761" width="19" style="171" customWidth="1"/>
    <col min="10762" max="10762" width="17.6640625" style="171" customWidth="1"/>
    <col min="10763" max="11008" width="10.6640625" style="171"/>
    <col min="11009" max="11009" width="1.33203125" style="171" customWidth="1"/>
    <col min="11010" max="11010" width="4" style="171" customWidth="1"/>
    <col min="11011" max="11011" width="25.5" style="171" customWidth="1"/>
    <col min="11012" max="11012" width="26.33203125" style="171" customWidth="1"/>
    <col min="11013" max="11013" width="17.33203125" style="171" customWidth="1"/>
    <col min="11014" max="11015" width="22.5" style="171" customWidth="1"/>
    <col min="11016" max="11016" width="18.1640625" style="171" customWidth="1"/>
    <col min="11017" max="11017" width="19" style="171" customWidth="1"/>
    <col min="11018" max="11018" width="17.6640625" style="171" customWidth="1"/>
    <col min="11019" max="11264" width="10.6640625" style="171"/>
    <col min="11265" max="11265" width="1.33203125" style="171" customWidth="1"/>
    <col min="11266" max="11266" width="4" style="171" customWidth="1"/>
    <col min="11267" max="11267" width="25.5" style="171" customWidth="1"/>
    <col min="11268" max="11268" width="26.33203125" style="171" customWidth="1"/>
    <col min="11269" max="11269" width="17.33203125" style="171" customWidth="1"/>
    <col min="11270" max="11271" width="22.5" style="171" customWidth="1"/>
    <col min="11272" max="11272" width="18.1640625" style="171" customWidth="1"/>
    <col min="11273" max="11273" width="19" style="171" customWidth="1"/>
    <col min="11274" max="11274" width="17.6640625" style="171" customWidth="1"/>
    <col min="11275" max="11520" width="10.6640625" style="171"/>
    <col min="11521" max="11521" width="1.33203125" style="171" customWidth="1"/>
    <col min="11522" max="11522" width="4" style="171" customWidth="1"/>
    <col min="11523" max="11523" width="25.5" style="171" customWidth="1"/>
    <col min="11524" max="11524" width="26.33203125" style="171" customWidth="1"/>
    <col min="11525" max="11525" width="17.33203125" style="171" customWidth="1"/>
    <col min="11526" max="11527" width="22.5" style="171" customWidth="1"/>
    <col min="11528" max="11528" width="18.1640625" style="171" customWidth="1"/>
    <col min="11529" max="11529" width="19" style="171" customWidth="1"/>
    <col min="11530" max="11530" width="17.6640625" style="171" customWidth="1"/>
    <col min="11531" max="11776" width="10.6640625" style="171"/>
    <col min="11777" max="11777" width="1.33203125" style="171" customWidth="1"/>
    <col min="11778" max="11778" width="4" style="171" customWidth="1"/>
    <col min="11779" max="11779" width="25.5" style="171" customWidth="1"/>
    <col min="11780" max="11780" width="26.33203125" style="171" customWidth="1"/>
    <col min="11781" max="11781" width="17.33203125" style="171" customWidth="1"/>
    <col min="11782" max="11783" width="22.5" style="171" customWidth="1"/>
    <col min="11784" max="11784" width="18.1640625" style="171" customWidth="1"/>
    <col min="11785" max="11785" width="19" style="171" customWidth="1"/>
    <col min="11786" max="11786" width="17.6640625" style="171" customWidth="1"/>
    <col min="11787" max="12032" width="10.6640625" style="171"/>
    <col min="12033" max="12033" width="1.33203125" style="171" customWidth="1"/>
    <col min="12034" max="12034" width="4" style="171" customWidth="1"/>
    <col min="12035" max="12035" width="25.5" style="171" customWidth="1"/>
    <col min="12036" max="12036" width="26.33203125" style="171" customWidth="1"/>
    <col min="12037" max="12037" width="17.33203125" style="171" customWidth="1"/>
    <col min="12038" max="12039" width="22.5" style="171" customWidth="1"/>
    <col min="12040" max="12040" width="18.1640625" style="171" customWidth="1"/>
    <col min="12041" max="12041" width="19" style="171" customWidth="1"/>
    <col min="12042" max="12042" width="17.6640625" style="171" customWidth="1"/>
    <col min="12043" max="12288" width="10.6640625" style="171"/>
    <col min="12289" max="12289" width="1.33203125" style="171" customWidth="1"/>
    <col min="12290" max="12290" width="4" style="171" customWidth="1"/>
    <col min="12291" max="12291" width="25.5" style="171" customWidth="1"/>
    <col min="12292" max="12292" width="26.33203125" style="171" customWidth="1"/>
    <col min="12293" max="12293" width="17.33203125" style="171" customWidth="1"/>
    <col min="12294" max="12295" width="22.5" style="171" customWidth="1"/>
    <col min="12296" max="12296" width="18.1640625" style="171" customWidth="1"/>
    <col min="12297" max="12297" width="19" style="171" customWidth="1"/>
    <col min="12298" max="12298" width="17.6640625" style="171" customWidth="1"/>
    <col min="12299" max="12544" width="10.6640625" style="171"/>
    <col min="12545" max="12545" width="1.33203125" style="171" customWidth="1"/>
    <col min="12546" max="12546" width="4" style="171" customWidth="1"/>
    <col min="12547" max="12547" width="25.5" style="171" customWidth="1"/>
    <col min="12548" max="12548" width="26.33203125" style="171" customWidth="1"/>
    <col min="12549" max="12549" width="17.33203125" style="171" customWidth="1"/>
    <col min="12550" max="12551" width="22.5" style="171" customWidth="1"/>
    <col min="12552" max="12552" width="18.1640625" style="171" customWidth="1"/>
    <col min="12553" max="12553" width="19" style="171" customWidth="1"/>
    <col min="12554" max="12554" width="17.6640625" style="171" customWidth="1"/>
    <col min="12555" max="12800" width="10.6640625" style="171"/>
    <col min="12801" max="12801" width="1.33203125" style="171" customWidth="1"/>
    <col min="12802" max="12802" width="4" style="171" customWidth="1"/>
    <col min="12803" max="12803" width="25.5" style="171" customWidth="1"/>
    <col min="12804" max="12804" width="26.33203125" style="171" customWidth="1"/>
    <col min="12805" max="12805" width="17.33203125" style="171" customWidth="1"/>
    <col min="12806" max="12807" width="22.5" style="171" customWidth="1"/>
    <col min="12808" max="12808" width="18.1640625" style="171" customWidth="1"/>
    <col min="12809" max="12809" width="19" style="171" customWidth="1"/>
    <col min="12810" max="12810" width="17.6640625" style="171" customWidth="1"/>
    <col min="12811" max="13056" width="10.6640625" style="171"/>
    <col min="13057" max="13057" width="1.33203125" style="171" customWidth="1"/>
    <col min="13058" max="13058" width="4" style="171" customWidth="1"/>
    <col min="13059" max="13059" width="25.5" style="171" customWidth="1"/>
    <col min="13060" max="13060" width="26.33203125" style="171" customWidth="1"/>
    <col min="13061" max="13061" width="17.33203125" style="171" customWidth="1"/>
    <col min="13062" max="13063" width="22.5" style="171" customWidth="1"/>
    <col min="13064" max="13064" width="18.1640625" style="171" customWidth="1"/>
    <col min="13065" max="13065" width="19" style="171" customWidth="1"/>
    <col min="13066" max="13066" width="17.6640625" style="171" customWidth="1"/>
    <col min="13067" max="13312" width="10.6640625" style="171"/>
    <col min="13313" max="13313" width="1.33203125" style="171" customWidth="1"/>
    <col min="13314" max="13314" width="4" style="171" customWidth="1"/>
    <col min="13315" max="13315" width="25.5" style="171" customWidth="1"/>
    <col min="13316" max="13316" width="26.33203125" style="171" customWidth="1"/>
    <col min="13317" max="13317" width="17.33203125" style="171" customWidth="1"/>
    <col min="13318" max="13319" width="22.5" style="171" customWidth="1"/>
    <col min="13320" max="13320" width="18.1640625" style="171" customWidth="1"/>
    <col min="13321" max="13321" width="19" style="171" customWidth="1"/>
    <col min="13322" max="13322" width="17.6640625" style="171" customWidth="1"/>
    <col min="13323" max="13568" width="10.6640625" style="171"/>
    <col min="13569" max="13569" width="1.33203125" style="171" customWidth="1"/>
    <col min="13570" max="13570" width="4" style="171" customWidth="1"/>
    <col min="13571" max="13571" width="25.5" style="171" customWidth="1"/>
    <col min="13572" max="13572" width="26.33203125" style="171" customWidth="1"/>
    <col min="13573" max="13573" width="17.33203125" style="171" customWidth="1"/>
    <col min="13574" max="13575" width="22.5" style="171" customWidth="1"/>
    <col min="13576" max="13576" width="18.1640625" style="171" customWidth="1"/>
    <col min="13577" max="13577" width="19" style="171" customWidth="1"/>
    <col min="13578" max="13578" width="17.6640625" style="171" customWidth="1"/>
    <col min="13579" max="13824" width="10.6640625" style="171"/>
    <col min="13825" max="13825" width="1.33203125" style="171" customWidth="1"/>
    <col min="13826" max="13826" width="4" style="171" customWidth="1"/>
    <col min="13827" max="13827" width="25.5" style="171" customWidth="1"/>
    <col min="13828" max="13828" width="26.33203125" style="171" customWidth="1"/>
    <col min="13829" max="13829" width="17.33203125" style="171" customWidth="1"/>
    <col min="13830" max="13831" width="22.5" style="171" customWidth="1"/>
    <col min="13832" max="13832" width="18.1640625" style="171" customWidth="1"/>
    <col min="13833" max="13833" width="19" style="171" customWidth="1"/>
    <col min="13834" max="13834" width="17.6640625" style="171" customWidth="1"/>
    <col min="13835" max="14080" width="10.6640625" style="171"/>
    <col min="14081" max="14081" width="1.33203125" style="171" customWidth="1"/>
    <col min="14082" max="14082" width="4" style="171" customWidth="1"/>
    <col min="14083" max="14083" width="25.5" style="171" customWidth="1"/>
    <col min="14084" max="14084" width="26.33203125" style="171" customWidth="1"/>
    <col min="14085" max="14085" width="17.33203125" style="171" customWidth="1"/>
    <col min="14086" max="14087" width="22.5" style="171" customWidth="1"/>
    <col min="14088" max="14088" width="18.1640625" style="171" customWidth="1"/>
    <col min="14089" max="14089" width="19" style="171" customWidth="1"/>
    <col min="14090" max="14090" width="17.6640625" style="171" customWidth="1"/>
    <col min="14091" max="14336" width="10.6640625" style="171"/>
    <col min="14337" max="14337" width="1.33203125" style="171" customWidth="1"/>
    <col min="14338" max="14338" width="4" style="171" customWidth="1"/>
    <col min="14339" max="14339" width="25.5" style="171" customWidth="1"/>
    <col min="14340" max="14340" width="26.33203125" style="171" customWidth="1"/>
    <col min="14341" max="14341" width="17.33203125" style="171" customWidth="1"/>
    <col min="14342" max="14343" width="22.5" style="171" customWidth="1"/>
    <col min="14344" max="14344" width="18.1640625" style="171" customWidth="1"/>
    <col min="14345" max="14345" width="19" style="171" customWidth="1"/>
    <col min="14346" max="14346" width="17.6640625" style="171" customWidth="1"/>
    <col min="14347" max="14592" width="10.6640625" style="171"/>
    <col min="14593" max="14593" width="1.33203125" style="171" customWidth="1"/>
    <col min="14594" max="14594" width="4" style="171" customWidth="1"/>
    <col min="14595" max="14595" width="25.5" style="171" customWidth="1"/>
    <col min="14596" max="14596" width="26.33203125" style="171" customWidth="1"/>
    <col min="14597" max="14597" width="17.33203125" style="171" customWidth="1"/>
    <col min="14598" max="14599" width="22.5" style="171" customWidth="1"/>
    <col min="14600" max="14600" width="18.1640625" style="171" customWidth="1"/>
    <col min="14601" max="14601" width="19" style="171" customWidth="1"/>
    <col min="14602" max="14602" width="17.6640625" style="171" customWidth="1"/>
    <col min="14603" max="14848" width="10.6640625" style="171"/>
    <col min="14849" max="14849" width="1.33203125" style="171" customWidth="1"/>
    <col min="14850" max="14850" width="4" style="171" customWidth="1"/>
    <col min="14851" max="14851" width="25.5" style="171" customWidth="1"/>
    <col min="14852" max="14852" width="26.33203125" style="171" customWidth="1"/>
    <col min="14853" max="14853" width="17.33203125" style="171" customWidth="1"/>
    <col min="14854" max="14855" width="22.5" style="171" customWidth="1"/>
    <col min="14856" max="14856" width="18.1640625" style="171" customWidth="1"/>
    <col min="14857" max="14857" width="19" style="171" customWidth="1"/>
    <col min="14858" max="14858" width="17.6640625" style="171" customWidth="1"/>
    <col min="14859" max="15104" width="10.6640625" style="171"/>
    <col min="15105" max="15105" width="1.33203125" style="171" customWidth="1"/>
    <col min="15106" max="15106" width="4" style="171" customWidth="1"/>
    <col min="15107" max="15107" width="25.5" style="171" customWidth="1"/>
    <col min="15108" max="15108" width="26.33203125" style="171" customWidth="1"/>
    <col min="15109" max="15109" width="17.33203125" style="171" customWidth="1"/>
    <col min="15110" max="15111" width="22.5" style="171" customWidth="1"/>
    <col min="15112" max="15112" width="18.1640625" style="171" customWidth="1"/>
    <col min="15113" max="15113" width="19" style="171" customWidth="1"/>
    <col min="15114" max="15114" width="17.6640625" style="171" customWidth="1"/>
    <col min="15115" max="15360" width="10.6640625" style="171"/>
    <col min="15361" max="15361" width="1.33203125" style="171" customWidth="1"/>
    <col min="15362" max="15362" width="4" style="171" customWidth="1"/>
    <col min="15363" max="15363" width="25.5" style="171" customWidth="1"/>
    <col min="15364" max="15364" width="26.33203125" style="171" customWidth="1"/>
    <col min="15365" max="15365" width="17.33203125" style="171" customWidth="1"/>
    <col min="15366" max="15367" width="22.5" style="171" customWidth="1"/>
    <col min="15368" max="15368" width="18.1640625" style="171" customWidth="1"/>
    <col min="15369" max="15369" width="19" style="171" customWidth="1"/>
    <col min="15370" max="15370" width="17.6640625" style="171" customWidth="1"/>
    <col min="15371" max="15616" width="10.6640625" style="171"/>
    <col min="15617" max="15617" width="1.33203125" style="171" customWidth="1"/>
    <col min="15618" max="15618" width="4" style="171" customWidth="1"/>
    <col min="15619" max="15619" width="25.5" style="171" customWidth="1"/>
    <col min="15620" max="15620" width="26.33203125" style="171" customWidth="1"/>
    <col min="15621" max="15621" width="17.33203125" style="171" customWidth="1"/>
    <col min="15622" max="15623" width="22.5" style="171" customWidth="1"/>
    <col min="15624" max="15624" width="18.1640625" style="171" customWidth="1"/>
    <col min="15625" max="15625" width="19" style="171" customWidth="1"/>
    <col min="15626" max="15626" width="17.6640625" style="171" customWidth="1"/>
    <col min="15627" max="15872" width="10.6640625" style="171"/>
    <col min="15873" max="15873" width="1.33203125" style="171" customWidth="1"/>
    <col min="15874" max="15874" width="4" style="171" customWidth="1"/>
    <col min="15875" max="15875" width="25.5" style="171" customWidth="1"/>
    <col min="15876" max="15876" width="26.33203125" style="171" customWidth="1"/>
    <col min="15877" max="15877" width="17.33203125" style="171" customWidth="1"/>
    <col min="15878" max="15879" width="22.5" style="171" customWidth="1"/>
    <col min="15880" max="15880" width="18.1640625" style="171" customWidth="1"/>
    <col min="15881" max="15881" width="19" style="171" customWidth="1"/>
    <col min="15882" max="15882" width="17.6640625" style="171" customWidth="1"/>
    <col min="15883" max="16128" width="10.6640625" style="171"/>
    <col min="16129" max="16129" width="1.33203125" style="171" customWidth="1"/>
    <col min="16130" max="16130" width="4" style="171" customWidth="1"/>
    <col min="16131" max="16131" width="25.5" style="171" customWidth="1"/>
    <col min="16132" max="16132" width="26.33203125" style="171" customWidth="1"/>
    <col min="16133" max="16133" width="17.33203125" style="171" customWidth="1"/>
    <col min="16134" max="16135" width="22.5" style="171" customWidth="1"/>
    <col min="16136" max="16136" width="18.1640625" style="171" customWidth="1"/>
    <col min="16137" max="16137" width="19" style="171" customWidth="1"/>
    <col min="16138" max="16138" width="17.6640625" style="171" customWidth="1"/>
    <col min="16139" max="16384" width="10.6640625" style="171"/>
  </cols>
  <sheetData>
    <row r="1" spans="2:11" s="99" customFormat="1" ht="4.5" customHeight="1" x14ac:dyDescent="0.2">
      <c r="B1" s="98"/>
      <c r="K1" s="140"/>
    </row>
    <row r="2" spans="2:11" s="103" customFormat="1" ht="15" customHeight="1" x14ac:dyDescent="0.2">
      <c r="B2" s="101"/>
      <c r="C2" s="102"/>
      <c r="D2" s="102"/>
      <c r="E2" s="102"/>
      <c r="F2" s="102"/>
      <c r="G2" s="102"/>
      <c r="H2" s="102"/>
      <c r="I2" s="102"/>
      <c r="J2" s="102"/>
      <c r="K2" s="100"/>
    </row>
    <row r="3" spans="2:11" s="103" customFormat="1" ht="20.45" customHeight="1" x14ac:dyDescent="0.3">
      <c r="B3" s="101"/>
      <c r="C3" s="400" t="s">
        <v>118</v>
      </c>
      <c r="D3" s="400"/>
      <c r="E3" s="102"/>
      <c r="F3" s="102"/>
      <c r="G3" s="102"/>
      <c r="H3" s="102"/>
      <c r="I3" s="102"/>
      <c r="J3" s="102"/>
      <c r="K3" s="100"/>
    </row>
    <row r="4" spans="2:11" s="103" customFormat="1" ht="20.45" customHeight="1" x14ac:dyDescent="0.3">
      <c r="B4" s="101"/>
      <c r="C4" s="104"/>
      <c r="D4" s="104"/>
      <c r="E4" s="102"/>
      <c r="F4" s="102"/>
      <c r="G4" s="102"/>
      <c r="H4" s="102"/>
      <c r="I4" s="102"/>
      <c r="J4" s="102"/>
      <c r="K4" s="100"/>
    </row>
    <row r="5" spans="2:11" s="99" customFormat="1" ht="17.25" customHeight="1" x14ac:dyDescent="0.2">
      <c r="B5" s="101"/>
      <c r="C5" s="96" t="s">
        <v>119</v>
      </c>
      <c r="D5" s="105"/>
      <c r="E5" s="105"/>
      <c r="F5" s="105"/>
      <c r="G5" s="105"/>
      <c r="H5" s="105"/>
      <c r="I5" s="105"/>
      <c r="J5" s="105"/>
      <c r="K5" s="100"/>
    </row>
    <row r="6" spans="2:11" s="99" customFormat="1" ht="6" customHeight="1" thickBot="1" x14ac:dyDescent="0.25">
      <c r="B6" s="101"/>
      <c r="C6" s="106"/>
      <c r="D6" s="106"/>
      <c r="E6" s="106"/>
      <c r="F6" s="106"/>
      <c r="G6" s="106"/>
      <c r="H6" s="106"/>
      <c r="I6" s="106"/>
      <c r="J6" s="106"/>
      <c r="K6" s="100"/>
    </row>
    <row r="7" spans="2:11" s="103" customFormat="1" ht="20.100000000000001" customHeight="1" thickBot="1" x14ac:dyDescent="0.25">
      <c r="B7" s="101"/>
      <c r="C7" s="107" t="s">
        <v>120</v>
      </c>
      <c r="D7" s="401"/>
      <c r="E7" s="402"/>
      <c r="F7" s="402"/>
      <c r="G7" s="402"/>
      <c r="H7" s="402"/>
      <c r="I7" s="402"/>
      <c r="J7" s="403"/>
      <c r="K7" s="100"/>
    </row>
    <row r="8" spans="2:11" s="103" customFormat="1" ht="7.5" customHeight="1" thickBot="1" x14ac:dyDescent="0.25">
      <c r="B8" s="101"/>
      <c r="C8" s="107"/>
      <c r="D8" s="107"/>
      <c r="E8" s="107"/>
      <c r="F8" s="107"/>
      <c r="G8" s="107"/>
      <c r="H8" s="107"/>
      <c r="I8" s="107"/>
      <c r="J8" s="107"/>
      <c r="K8" s="100"/>
    </row>
    <row r="9" spans="2:11" s="103" customFormat="1" ht="20.100000000000001" customHeight="1" thickBot="1" x14ac:dyDescent="0.25">
      <c r="B9" s="101"/>
      <c r="C9" s="107" t="s">
        <v>121</v>
      </c>
      <c r="D9" s="401"/>
      <c r="E9" s="403"/>
      <c r="F9" s="106"/>
      <c r="G9" s="107"/>
      <c r="H9" s="107"/>
      <c r="I9" s="107"/>
      <c r="J9" s="107"/>
      <c r="K9" s="100"/>
    </row>
    <row r="10" spans="2:11" s="103" customFormat="1" ht="6" customHeight="1" thickBot="1" x14ac:dyDescent="0.25">
      <c r="B10" s="101"/>
      <c r="C10" s="107"/>
      <c r="D10" s="108"/>
      <c r="E10" s="102"/>
      <c r="F10" s="102"/>
      <c r="G10" s="102"/>
      <c r="H10" s="102"/>
      <c r="I10" s="102"/>
      <c r="J10" s="102"/>
      <c r="K10" s="100"/>
    </row>
    <row r="11" spans="2:11" s="103" customFormat="1" ht="20.100000000000001" customHeight="1" thickBot="1" x14ac:dyDescent="0.25">
      <c r="B11" s="101"/>
      <c r="C11" s="107" t="s">
        <v>122</v>
      </c>
      <c r="D11" s="401"/>
      <c r="E11" s="402"/>
      <c r="F11" s="402"/>
      <c r="G11" s="402"/>
      <c r="H11" s="402"/>
      <c r="I11" s="402"/>
      <c r="J11" s="403"/>
      <c r="K11" s="100"/>
    </row>
    <row r="12" spans="2:11" s="103" customFormat="1" ht="6" customHeight="1" thickBot="1" x14ac:dyDescent="0.25">
      <c r="B12" s="101"/>
      <c r="C12" s="107"/>
      <c r="D12" s="106"/>
      <c r="E12" s="106"/>
      <c r="F12" s="106"/>
      <c r="G12" s="102"/>
      <c r="H12" s="102"/>
      <c r="I12" s="102"/>
      <c r="J12" s="102"/>
      <c r="K12" s="100"/>
    </row>
    <row r="13" spans="2:11" s="103" customFormat="1" ht="20.100000000000001" customHeight="1" thickBot="1" x14ac:dyDescent="0.25">
      <c r="B13" s="109"/>
      <c r="C13" s="107" t="s">
        <v>17</v>
      </c>
      <c r="D13" s="404">
        <f>'I - Identificação'!D6:E6</f>
        <v>0</v>
      </c>
      <c r="E13" s="405"/>
      <c r="F13" s="106"/>
      <c r="G13" s="106"/>
      <c r="H13" s="106"/>
      <c r="I13" s="106"/>
      <c r="J13" s="106"/>
      <c r="K13" s="100"/>
    </row>
    <row r="14" spans="2:11" s="103" customFormat="1" ht="6" customHeight="1" x14ac:dyDescent="0.2">
      <c r="B14" s="109"/>
      <c r="C14" s="107"/>
      <c r="D14" s="102"/>
      <c r="E14" s="102"/>
      <c r="F14" s="106"/>
      <c r="G14" s="106"/>
      <c r="H14" s="106"/>
      <c r="I14" s="106"/>
      <c r="J14" s="106"/>
      <c r="K14" s="100"/>
    </row>
    <row r="15" spans="2:11" s="103" customFormat="1" ht="20.100000000000001" customHeight="1" x14ac:dyDescent="0.2">
      <c r="B15" s="109"/>
      <c r="C15" s="107"/>
      <c r="D15" s="106"/>
      <c r="E15" s="106"/>
      <c r="F15" s="106"/>
      <c r="G15" s="106"/>
      <c r="H15" s="106"/>
      <c r="I15" s="106"/>
      <c r="J15" s="106"/>
      <c r="K15" s="100"/>
    </row>
    <row r="16" spans="2:11" s="99" customFormat="1" ht="17.25" customHeight="1" x14ac:dyDescent="0.2">
      <c r="B16" s="101"/>
      <c r="C16" s="96" t="s">
        <v>21</v>
      </c>
      <c r="D16" s="105"/>
      <c r="E16" s="105"/>
      <c r="F16" s="105"/>
      <c r="G16" s="105"/>
      <c r="H16" s="105"/>
      <c r="I16" s="105"/>
      <c r="J16" s="105"/>
      <c r="K16" s="100"/>
    </row>
    <row r="17" spans="2:11" s="103" customFormat="1" ht="20.100000000000001" customHeight="1" thickBot="1" x14ac:dyDescent="0.25">
      <c r="B17" s="109"/>
      <c r="C17" s="107"/>
      <c r="D17" s="102"/>
      <c r="E17" s="102"/>
      <c r="F17" s="106"/>
      <c r="G17" s="106"/>
      <c r="H17" s="106"/>
      <c r="I17" s="106"/>
      <c r="J17" s="106"/>
      <c r="K17" s="100"/>
    </row>
    <row r="18" spans="2:11" s="103" customFormat="1" ht="15.75" thickBot="1" x14ac:dyDescent="0.25">
      <c r="B18" s="101"/>
      <c r="C18" s="107" t="s">
        <v>18</v>
      </c>
      <c r="D18" s="325"/>
      <c r="E18" s="102"/>
      <c r="F18" s="102"/>
      <c r="G18" s="106"/>
      <c r="H18" s="106"/>
      <c r="I18" s="106"/>
      <c r="J18" s="106"/>
      <c r="K18" s="100"/>
    </row>
    <row r="19" spans="2:11" s="103" customFormat="1" ht="12" customHeight="1" thickBot="1" x14ac:dyDescent="0.25">
      <c r="B19" s="101"/>
      <c r="C19" s="107"/>
      <c r="D19" s="102"/>
      <c r="E19" s="102"/>
      <c r="F19" s="102"/>
      <c r="G19" s="106"/>
      <c r="H19" s="106"/>
      <c r="I19" s="106"/>
      <c r="J19" s="106"/>
      <c r="K19" s="100"/>
    </row>
    <row r="20" spans="2:11" s="103" customFormat="1" ht="15.75" thickBot="1" x14ac:dyDescent="0.25">
      <c r="B20" s="101"/>
      <c r="C20" s="110" t="s">
        <v>19</v>
      </c>
      <c r="D20" s="325"/>
      <c r="E20" s="102"/>
      <c r="F20" s="110" t="s">
        <v>20</v>
      </c>
      <c r="G20" s="325"/>
      <c r="H20" s="406" t="s">
        <v>123</v>
      </c>
      <c r="I20" s="407"/>
      <c r="J20" s="111">
        <f>'I - Identificação'!D8</f>
        <v>0</v>
      </c>
      <c r="K20" s="100"/>
    </row>
    <row r="21" spans="2:11" s="103" customFormat="1" ht="12" customHeight="1" x14ac:dyDescent="0.2">
      <c r="B21" s="101"/>
      <c r="C21" s="107"/>
      <c r="D21" s="102"/>
      <c r="E21" s="102"/>
      <c r="F21" s="102"/>
      <c r="G21" s="102"/>
      <c r="H21" s="102"/>
      <c r="I21" s="102"/>
      <c r="J21" s="102"/>
      <c r="K21" s="100"/>
    </row>
    <row r="22" spans="2:11" s="99" customFormat="1" ht="18" customHeight="1" x14ac:dyDescent="0.2">
      <c r="B22" s="101"/>
      <c r="C22" s="96" t="s">
        <v>124</v>
      </c>
      <c r="D22" s="105"/>
      <c r="E22" s="105"/>
      <c r="F22" s="105"/>
      <c r="G22" s="105"/>
      <c r="H22" s="105"/>
      <c r="I22" s="105"/>
      <c r="J22" s="105"/>
      <c r="K22" s="100"/>
    </row>
    <row r="23" spans="2:11" s="99" customFormat="1" ht="18" customHeight="1" x14ac:dyDescent="0.2">
      <c r="B23" s="101"/>
      <c r="C23" s="106"/>
      <c r="D23" s="106"/>
      <c r="E23" s="106"/>
      <c r="F23" s="106"/>
      <c r="G23" s="106"/>
      <c r="H23" s="106"/>
      <c r="I23" s="106"/>
      <c r="J23" s="106"/>
      <c r="K23" s="100"/>
    </row>
    <row r="24" spans="2:11" s="99" customFormat="1" ht="5.25" customHeight="1" thickBot="1" x14ac:dyDescent="0.25">
      <c r="B24" s="101"/>
      <c r="C24" s="102"/>
      <c r="D24" s="102"/>
      <c r="E24" s="102"/>
      <c r="F24" s="102"/>
      <c r="G24" s="112"/>
      <c r="H24" s="112"/>
      <c r="I24" s="106"/>
      <c r="J24" s="106"/>
      <c r="K24" s="100"/>
    </row>
    <row r="25" spans="2:11" s="99" customFormat="1" ht="60.75" thickBot="1" x14ac:dyDescent="0.25">
      <c r="B25" s="101"/>
      <c r="C25" s="113"/>
      <c r="D25" s="114" t="s">
        <v>7</v>
      </c>
      <c r="E25" s="114" t="s">
        <v>117</v>
      </c>
      <c r="F25" s="115" t="s">
        <v>125</v>
      </c>
      <c r="G25" s="115" t="s">
        <v>126</v>
      </c>
      <c r="H25" s="115" t="s">
        <v>160</v>
      </c>
      <c r="I25" s="115" t="s">
        <v>161</v>
      </c>
      <c r="J25" s="115" t="s">
        <v>159</v>
      </c>
      <c r="K25" s="100"/>
    </row>
    <row r="26" spans="2:11" s="99" customFormat="1" ht="17.25" customHeight="1" x14ac:dyDescent="0.2">
      <c r="B26" s="101"/>
      <c r="C26" s="116" t="s">
        <v>15</v>
      </c>
      <c r="D26" s="117"/>
      <c r="E26" s="117"/>
      <c r="F26" s="118">
        <f>F103+F113+F123+F133+F143+F153+F163+F173</f>
        <v>0</v>
      </c>
      <c r="G26" s="119">
        <f>+G103+G113+G123+G133+G143+G153+G163+G173</f>
        <v>0</v>
      </c>
      <c r="H26" s="326"/>
      <c r="I26" s="327"/>
      <c r="J26" s="120">
        <f t="shared" ref="J26:J34" si="0">H26*I26</f>
        <v>0</v>
      </c>
      <c r="K26" s="100"/>
    </row>
    <row r="27" spans="2:11" s="99" customFormat="1" ht="17.25" customHeight="1" x14ac:dyDescent="0.2">
      <c r="B27" s="101"/>
      <c r="C27" s="121" t="s">
        <v>127</v>
      </c>
      <c r="D27" s="122"/>
      <c r="E27" s="123"/>
      <c r="F27" s="124">
        <f t="shared" ref="F27:F34" si="1">F104+F114+F124+F134+F144+F154+F164+F174</f>
        <v>0</v>
      </c>
      <c r="G27" s="125">
        <f t="shared" ref="G27:G34" si="2">+G104+G114+G124+G134+G144+G154+G164+G174</f>
        <v>0</v>
      </c>
      <c r="H27" s="326"/>
      <c r="I27" s="328"/>
      <c r="J27" s="126">
        <f>H27*I27</f>
        <v>0</v>
      </c>
      <c r="K27" s="100"/>
    </row>
    <row r="28" spans="2:11" s="99" customFormat="1" ht="17.25" customHeight="1" x14ac:dyDescent="0.2">
      <c r="B28" s="101"/>
      <c r="C28" s="121" t="s">
        <v>128</v>
      </c>
      <c r="D28" s="122"/>
      <c r="E28" s="123"/>
      <c r="F28" s="124">
        <f t="shared" si="1"/>
        <v>0</v>
      </c>
      <c r="G28" s="125">
        <f t="shared" si="2"/>
        <v>0</v>
      </c>
      <c r="H28" s="326"/>
      <c r="I28" s="329"/>
      <c r="J28" s="126">
        <f>H28*I28</f>
        <v>0</v>
      </c>
      <c r="K28" s="100"/>
    </row>
    <row r="29" spans="2:11" s="99" customFormat="1" ht="17.25" customHeight="1" x14ac:dyDescent="0.2">
      <c r="B29" s="101"/>
      <c r="C29" s="121" t="s">
        <v>129</v>
      </c>
      <c r="D29" s="122"/>
      <c r="E29" s="123"/>
      <c r="F29" s="124">
        <f t="shared" si="1"/>
        <v>0</v>
      </c>
      <c r="G29" s="125">
        <f t="shared" si="2"/>
        <v>0</v>
      </c>
      <c r="H29" s="326"/>
      <c r="I29" s="329"/>
      <c r="J29" s="126">
        <f t="shared" si="0"/>
        <v>0</v>
      </c>
      <c r="K29" s="100"/>
    </row>
    <row r="30" spans="2:11" s="99" customFormat="1" ht="17.25" customHeight="1" x14ac:dyDescent="0.2">
      <c r="B30" s="101"/>
      <c r="C30" s="121" t="s">
        <v>130</v>
      </c>
      <c r="D30" s="122"/>
      <c r="E30" s="123"/>
      <c r="F30" s="124">
        <f t="shared" si="1"/>
        <v>0</v>
      </c>
      <c r="G30" s="125">
        <f t="shared" si="2"/>
        <v>0</v>
      </c>
      <c r="H30" s="326"/>
      <c r="I30" s="328"/>
      <c r="J30" s="126">
        <f t="shared" si="0"/>
        <v>0</v>
      </c>
      <c r="K30" s="100"/>
    </row>
    <row r="31" spans="2:11" s="99" customFormat="1" ht="17.25" customHeight="1" x14ac:dyDescent="0.2">
      <c r="B31" s="101"/>
      <c r="C31" s="121" t="s">
        <v>131</v>
      </c>
      <c r="D31" s="122"/>
      <c r="E31" s="123"/>
      <c r="F31" s="124">
        <f t="shared" si="1"/>
        <v>0</v>
      </c>
      <c r="G31" s="125">
        <f t="shared" si="2"/>
        <v>0</v>
      </c>
      <c r="H31" s="326"/>
      <c r="I31" s="328"/>
      <c r="J31" s="126">
        <f t="shared" si="0"/>
        <v>0</v>
      </c>
      <c r="K31" s="100"/>
    </row>
    <row r="32" spans="2:11" s="99" customFormat="1" ht="17.25" customHeight="1" x14ac:dyDescent="0.2">
      <c r="B32" s="101"/>
      <c r="C32" s="121" t="s">
        <v>132</v>
      </c>
      <c r="D32" s="122"/>
      <c r="E32" s="123"/>
      <c r="F32" s="124">
        <f t="shared" si="1"/>
        <v>0</v>
      </c>
      <c r="G32" s="125">
        <f t="shared" si="2"/>
        <v>0</v>
      </c>
      <c r="H32" s="326"/>
      <c r="I32" s="328"/>
      <c r="J32" s="126">
        <f t="shared" si="0"/>
        <v>0</v>
      </c>
      <c r="K32" s="100"/>
    </row>
    <row r="33" spans="1:11" s="99" customFormat="1" ht="17.25" customHeight="1" x14ac:dyDescent="0.2">
      <c r="B33" s="101"/>
      <c r="C33" s="121" t="s">
        <v>146</v>
      </c>
      <c r="D33" s="122"/>
      <c r="E33" s="123"/>
      <c r="F33" s="124">
        <f t="shared" si="1"/>
        <v>0</v>
      </c>
      <c r="G33" s="125">
        <f t="shared" si="2"/>
        <v>0</v>
      </c>
      <c r="H33" s="326"/>
      <c r="I33" s="328"/>
      <c r="J33" s="126">
        <f t="shared" ref="J33" si="3">H33*I33</f>
        <v>0</v>
      </c>
      <c r="K33" s="100"/>
    </row>
    <row r="34" spans="1:11" s="99" customFormat="1" ht="17.25" customHeight="1" thickBot="1" x14ac:dyDescent="0.25">
      <c r="B34" s="101"/>
      <c r="C34" s="127" t="s">
        <v>147</v>
      </c>
      <c r="D34" s="128"/>
      <c r="E34" s="129"/>
      <c r="F34" s="130">
        <f t="shared" si="1"/>
        <v>0</v>
      </c>
      <c r="G34" s="131">
        <f t="shared" si="2"/>
        <v>0</v>
      </c>
      <c r="H34" s="330"/>
      <c r="I34" s="331"/>
      <c r="J34" s="132">
        <f t="shared" si="0"/>
        <v>0</v>
      </c>
      <c r="K34" s="100"/>
    </row>
    <row r="35" spans="1:11" s="99" customFormat="1" ht="18" customHeight="1" thickBot="1" x14ac:dyDescent="0.3">
      <c r="B35" s="101"/>
      <c r="C35" s="106"/>
      <c r="D35" s="106"/>
      <c r="E35" s="133" t="s">
        <v>133</v>
      </c>
      <c r="F35" s="134">
        <f>+SUM(F26:F34)</f>
        <v>0</v>
      </c>
      <c r="G35" s="134">
        <f>+SUM(G26:G34)</f>
        <v>0</v>
      </c>
      <c r="H35" s="317">
        <f>+SUM(H26:H34)</f>
        <v>0</v>
      </c>
      <c r="I35" s="135"/>
      <c r="J35" s="136">
        <f>+SUM(J26:J34)</f>
        <v>0</v>
      </c>
      <c r="K35" s="100"/>
    </row>
    <row r="36" spans="1:11" s="99" customFormat="1" ht="18" customHeight="1" x14ac:dyDescent="0.2">
      <c r="B36" s="101"/>
      <c r="C36" s="106"/>
      <c r="D36" s="106"/>
      <c r="E36" s="106"/>
      <c r="F36" s="106"/>
      <c r="G36" s="106"/>
      <c r="H36" s="106"/>
      <c r="I36" s="106"/>
      <c r="J36" s="106"/>
      <c r="K36" s="100"/>
    </row>
    <row r="37" spans="1:11" s="140" customFormat="1" ht="18" customHeight="1" x14ac:dyDescent="0.2">
      <c r="A37" s="137"/>
      <c r="B37" s="138"/>
      <c r="C37" s="97" t="s">
        <v>157</v>
      </c>
      <c r="D37" s="139"/>
      <c r="E37" s="139"/>
      <c r="F37" s="139"/>
      <c r="G37" s="139"/>
      <c r="H37" s="139"/>
      <c r="I37" s="139"/>
      <c r="J37" s="139"/>
      <c r="K37" s="100"/>
    </row>
    <row r="38" spans="1:11" s="99" customFormat="1" ht="18" customHeight="1" thickBot="1" x14ac:dyDescent="0.25">
      <c r="B38" s="101"/>
      <c r="K38" s="100"/>
    </row>
    <row r="39" spans="1:11" s="99" customFormat="1" ht="60.75" thickBot="1" x14ac:dyDescent="0.25">
      <c r="B39" s="101"/>
      <c r="C39" s="141" t="s">
        <v>134</v>
      </c>
      <c r="D39" s="141"/>
      <c r="E39" s="141" t="s">
        <v>135</v>
      </c>
      <c r="F39" s="141" t="s">
        <v>136</v>
      </c>
      <c r="G39" s="141" t="s">
        <v>137</v>
      </c>
      <c r="H39" s="141" t="s">
        <v>160</v>
      </c>
      <c r="I39" s="141" t="s">
        <v>158</v>
      </c>
      <c r="J39" s="311" t="s">
        <v>159</v>
      </c>
      <c r="K39" s="100"/>
    </row>
    <row r="40" spans="1:11" s="99" customFormat="1" ht="18" customHeight="1" thickBot="1" x14ac:dyDescent="0.25">
      <c r="B40" s="101"/>
      <c r="C40" s="414" t="s">
        <v>138</v>
      </c>
      <c r="D40" s="415"/>
      <c r="E40" s="142"/>
      <c r="F40" s="143"/>
      <c r="G40" s="143"/>
      <c r="H40" s="144"/>
      <c r="I40" s="301"/>
      <c r="J40" s="312">
        <f>H40*I40</f>
        <v>0</v>
      </c>
      <c r="K40" s="100"/>
    </row>
    <row r="41" spans="1:11" s="99" customFormat="1" ht="18" customHeight="1" thickBot="1" x14ac:dyDescent="0.25">
      <c r="B41" s="101"/>
      <c r="C41" s="398"/>
      <c r="D41" s="399"/>
      <c r="E41" s="142"/>
      <c r="F41" s="143"/>
      <c r="G41" s="143"/>
      <c r="H41" s="144"/>
      <c r="I41" s="301"/>
      <c r="J41" s="313">
        <f>H41*I41</f>
        <v>0</v>
      </c>
      <c r="K41" s="100"/>
    </row>
    <row r="42" spans="1:11" s="99" customFormat="1" ht="18" customHeight="1" thickBot="1" x14ac:dyDescent="0.25">
      <c r="B42" s="101"/>
      <c r="C42" s="398"/>
      <c r="D42" s="399"/>
      <c r="E42" s="142"/>
      <c r="F42" s="143"/>
      <c r="G42" s="143"/>
      <c r="H42" s="144"/>
      <c r="I42" s="301"/>
      <c r="J42" s="313">
        <f t="shared" ref="J42:J43" si="4">H42*I42</f>
        <v>0</v>
      </c>
      <c r="K42" s="100"/>
    </row>
    <row r="43" spans="1:11" s="99" customFormat="1" ht="18" customHeight="1" thickBot="1" x14ac:dyDescent="0.25">
      <c r="B43" s="101"/>
      <c r="C43" s="398"/>
      <c r="D43" s="399"/>
      <c r="E43" s="142"/>
      <c r="F43" s="143"/>
      <c r="G43" s="143"/>
      <c r="H43" s="144"/>
      <c r="I43" s="301"/>
      <c r="J43" s="314">
        <f t="shared" si="4"/>
        <v>0</v>
      </c>
      <c r="K43" s="100"/>
    </row>
    <row r="44" spans="1:11" s="99" customFormat="1" ht="18" customHeight="1" thickBot="1" x14ac:dyDescent="0.25">
      <c r="B44" s="101"/>
      <c r="C44" s="145"/>
      <c r="D44" s="145"/>
      <c r="E44" s="146" t="s">
        <v>133</v>
      </c>
      <c r="F44" s="145">
        <f>SUM(F40:F43)</f>
        <v>0</v>
      </c>
      <c r="G44" s="145">
        <f>SUM(G40:G43)</f>
        <v>0</v>
      </c>
      <c r="H44" s="145">
        <f>SUM(H40:H43)</f>
        <v>0</v>
      </c>
      <c r="I44" s="145"/>
      <c r="J44" s="145">
        <f>SUM(J40:J43)</f>
        <v>0</v>
      </c>
      <c r="K44" s="100"/>
    </row>
    <row r="45" spans="1:11" s="99" customFormat="1" ht="13.5" thickBot="1" x14ac:dyDescent="0.25">
      <c r="B45" s="101"/>
      <c r="C45" s="396"/>
      <c r="D45" s="396"/>
      <c r="E45" s="396"/>
      <c r="F45" s="396"/>
      <c r="G45" s="396"/>
      <c r="H45" s="396"/>
      <c r="I45" s="396"/>
      <c r="J45" s="397"/>
      <c r="K45" s="100"/>
    </row>
    <row r="46" spans="1:11" s="99" customFormat="1" ht="18" customHeight="1" thickBot="1" x14ac:dyDescent="0.25">
      <c r="B46" s="101"/>
      <c r="C46" s="398" t="s">
        <v>138</v>
      </c>
      <c r="D46" s="399"/>
      <c r="E46" s="142"/>
      <c r="F46" s="147"/>
      <c r="G46" s="147"/>
      <c r="H46" s="148"/>
      <c r="I46" s="302"/>
      <c r="J46" s="312">
        <f>H46*I46</f>
        <v>0</v>
      </c>
      <c r="K46" s="100"/>
    </row>
    <row r="47" spans="1:11" s="99" customFormat="1" ht="18" customHeight="1" thickBot="1" x14ac:dyDescent="0.25">
      <c r="B47" s="101"/>
      <c r="C47" s="398"/>
      <c r="D47" s="399"/>
      <c r="E47" s="142"/>
      <c r="F47" s="143"/>
      <c r="G47" s="143"/>
      <c r="H47" s="144"/>
      <c r="I47" s="301"/>
      <c r="J47" s="313">
        <f>H47*I47</f>
        <v>0</v>
      </c>
      <c r="K47" s="100"/>
    </row>
    <row r="48" spans="1:11" s="99" customFormat="1" ht="18" customHeight="1" thickBot="1" x14ac:dyDescent="0.25">
      <c r="B48" s="101"/>
      <c r="C48" s="398"/>
      <c r="D48" s="399"/>
      <c r="E48" s="142"/>
      <c r="F48" s="143"/>
      <c r="G48" s="143"/>
      <c r="H48" s="144"/>
      <c r="I48" s="301"/>
      <c r="J48" s="313">
        <f t="shared" ref="J48:J49" si="5">H48*I48</f>
        <v>0</v>
      </c>
      <c r="K48" s="100"/>
    </row>
    <row r="49" spans="2:11" s="99" customFormat="1" ht="18" customHeight="1" thickBot="1" x14ac:dyDescent="0.25">
      <c r="B49" s="101"/>
      <c r="C49" s="398"/>
      <c r="D49" s="399"/>
      <c r="E49" s="142"/>
      <c r="F49" s="143"/>
      <c r="G49" s="143"/>
      <c r="H49" s="144"/>
      <c r="I49" s="301"/>
      <c r="J49" s="314">
        <f t="shared" si="5"/>
        <v>0</v>
      </c>
      <c r="K49" s="100"/>
    </row>
    <row r="50" spans="2:11" s="99" customFormat="1" ht="18" customHeight="1" thickBot="1" x14ac:dyDescent="0.25">
      <c r="B50" s="101"/>
      <c r="C50" s="145"/>
      <c r="D50" s="145"/>
      <c r="E50" s="146" t="s">
        <v>133</v>
      </c>
      <c r="F50" s="145">
        <f>SUM(F46:F49)</f>
        <v>0</v>
      </c>
      <c r="G50" s="145">
        <f>SUM(G46:G49)</f>
        <v>0</v>
      </c>
      <c r="H50" s="145">
        <f>SUM(H46:H49)</f>
        <v>0</v>
      </c>
      <c r="I50" s="145"/>
      <c r="J50" s="145">
        <f>SUM(J46:J49)</f>
        <v>0</v>
      </c>
      <c r="K50" s="100"/>
    </row>
    <row r="51" spans="2:11" s="99" customFormat="1" ht="13.5" thickBot="1" x14ac:dyDescent="0.25">
      <c r="B51" s="101"/>
      <c r="C51" s="396"/>
      <c r="D51" s="396"/>
      <c r="E51" s="396"/>
      <c r="F51" s="396"/>
      <c r="G51" s="396"/>
      <c r="H51" s="396"/>
      <c r="I51" s="396"/>
      <c r="J51" s="397"/>
      <c r="K51" s="100"/>
    </row>
    <row r="52" spans="2:11" s="99" customFormat="1" ht="18" customHeight="1" thickBot="1" x14ac:dyDescent="0.25">
      <c r="B52" s="101"/>
      <c r="C52" s="398" t="s">
        <v>138</v>
      </c>
      <c r="D52" s="399"/>
      <c r="E52" s="142"/>
      <c r="F52" s="147"/>
      <c r="G52" s="147"/>
      <c r="H52" s="148"/>
      <c r="I52" s="302"/>
      <c r="J52" s="312">
        <f>H52*I52</f>
        <v>0</v>
      </c>
      <c r="K52" s="100"/>
    </row>
    <row r="53" spans="2:11" s="99" customFormat="1" ht="18" customHeight="1" thickBot="1" x14ac:dyDescent="0.25">
      <c r="B53" s="101"/>
      <c r="C53" s="398"/>
      <c r="D53" s="399"/>
      <c r="E53" s="142"/>
      <c r="F53" s="143"/>
      <c r="G53" s="143"/>
      <c r="H53" s="144"/>
      <c r="I53" s="301"/>
      <c r="J53" s="313">
        <f>H53*I53</f>
        <v>0</v>
      </c>
      <c r="K53" s="100"/>
    </row>
    <row r="54" spans="2:11" s="99" customFormat="1" ht="18" customHeight="1" thickBot="1" x14ac:dyDescent="0.25">
      <c r="B54" s="101"/>
      <c r="C54" s="398"/>
      <c r="D54" s="399"/>
      <c r="E54" s="142"/>
      <c r="F54" s="143"/>
      <c r="G54" s="143"/>
      <c r="H54" s="144"/>
      <c r="I54" s="301"/>
      <c r="J54" s="313">
        <f t="shared" ref="J54:J55" si="6">H54*I54</f>
        <v>0</v>
      </c>
      <c r="K54" s="100"/>
    </row>
    <row r="55" spans="2:11" s="99" customFormat="1" ht="18" customHeight="1" thickBot="1" x14ac:dyDescent="0.25">
      <c r="B55" s="101"/>
      <c r="C55" s="398"/>
      <c r="D55" s="399"/>
      <c r="E55" s="142"/>
      <c r="F55" s="143"/>
      <c r="G55" s="143"/>
      <c r="H55" s="144"/>
      <c r="I55" s="301"/>
      <c r="J55" s="314">
        <f t="shared" si="6"/>
        <v>0</v>
      </c>
      <c r="K55" s="100"/>
    </row>
    <row r="56" spans="2:11" s="99" customFormat="1" ht="18" customHeight="1" thickBot="1" x14ac:dyDescent="0.25">
      <c r="B56" s="101"/>
      <c r="C56" s="145"/>
      <c r="D56" s="145"/>
      <c r="E56" s="146" t="s">
        <v>133</v>
      </c>
      <c r="F56" s="145">
        <f>SUM(F52:F55)</f>
        <v>0</v>
      </c>
      <c r="G56" s="145">
        <f>SUM(G52:G55)</f>
        <v>0</v>
      </c>
      <c r="H56" s="145">
        <f>SUM(H52:H55)</f>
        <v>0</v>
      </c>
      <c r="I56" s="145"/>
      <c r="J56" s="145">
        <f>SUM(J52:J55)</f>
        <v>0</v>
      </c>
      <c r="K56" s="100"/>
    </row>
    <row r="57" spans="2:11" s="99" customFormat="1" ht="13.5" thickBot="1" x14ac:dyDescent="0.25">
      <c r="B57" s="101"/>
      <c r="C57" s="396"/>
      <c r="D57" s="396"/>
      <c r="E57" s="396"/>
      <c r="F57" s="396"/>
      <c r="G57" s="396"/>
      <c r="H57" s="396"/>
      <c r="I57" s="396"/>
      <c r="J57" s="397"/>
      <c r="K57" s="100"/>
    </row>
    <row r="58" spans="2:11" s="99" customFormat="1" ht="18" customHeight="1" thickBot="1" x14ac:dyDescent="0.25">
      <c r="B58" s="101"/>
      <c r="C58" s="398" t="s">
        <v>138</v>
      </c>
      <c r="D58" s="399"/>
      <c r="E58" s="142"/>
      <c r="F58" s="147"/>
      <c r="G58" s="147"/>
      <c r="H58" s="148"/>
      <c r="I58" s="302"/>
      <c r="J58" s="312">
        <f>H58*I58</f>
        <v>0</v>
      </c>
      <c r="K58" s="100"/>
    </row>
    <row r="59" spans="2:11" s="99" customFormat="1" ht="18" customHeight="1" thickBot="1" x14ac:dyDescent="0.25">
      <c r="B59" s="101"/>
      <c r="C59" s="398"/>
      <c r="D59" s="399"/>
      <c r="E59" s="142"/>
      <c r="F59" s="143"/>
      <c r="G59" s="143"/>
      <c r="H59" s="144"/>
      <c r="I59" s="301"/>
      <c r="J59" s="313">
        <f>H59*I59</f>
        <v>0</v>
      </c>
      <c r="K59" s="100"/>
    </row>
    <row r="60" spans="2:11" s="99" customFormat="1" ht="18" customHeight="1" thickBot="1" x14ac:dyDescent="0.25">
      <c r="B60" s="101"/>
      <c r="C60" s="398"/>
      <c r="D60" s="399"/>
      <c r="E60" s="142"/>
      <c r="F60" s="143"/>
      <c r="G60" s="143"/>
      <c r="H60" s="144"/>
      <c r="I60" s="301"/>
      <c r="J60" s="313">
        <f t="shared" ref="J60:J61" si="7">H60*I60</f>
        <v>0</v>
      </c>
      <c r="K60" s="100"/>
    </row>
    <row r="61" spans="2:11" s="99" customFormat="1" ht="18" customHeight="1" thickBot="1" x14ac:dyDescent="0.25">
      <c r="B61" s="101"/>
      <c r="C61" s="398"/>
      <c r="D61" s="399"/>
      <c r="E61" s="142"/>
      <c r="F61" s="143"/>
      <c r="G61" s="143"/>
      <c r="H61" s="144"/>
      <c r="I61" s="301"/>
      <c r="J61" s="314">
        <f t="shared" si="7"/>
        <v>0</v>
      </c>
      <c r="K61" s="100"/>
    </row>
    <row r="62" spans="2:11" s="99" customFormat="1" ht="18" customHeight="1" thickBot="1" x14ac:dyDescent="0.25">
      <c r="B62" s="101"/>
      <c r="C62" s="145"/>
      <c r="D62" s="145"/>
      <c r="E62" s="146" t="s">
        <v>133</v>
      </c>
      <c r="F62" s="145">
        <f>SUM(F58:F61)</f>
        <v>0</v>
      </c>
      <c r="G62" s="145">
        <f>SUM(G58:G61)</f>
        <v>0</v>
      </c>
      <c r="H62" s="145">
        <f>SUM(H58:H61)</f>
        <v>0</v>
      </c>
      <c r="I62" s="145"/>
      <c r="J62" s="145">
        <f>SUM(J58:J61)</f>
        <v>0</v>
      </c>
      <c r="K62" s="100"/>
    </row>
    <row r="63" spans="2:11" s="99" customFormat="1" ht="13.5" thickBot="1" x14ac:dyDescent="0.25">
      <c r="B63" s="101"/>
      <c r="C63" s="416"/>
      <c r="D63" s="396"/>
      <c r="E63" s="396"/>
      <c r="F63" s="396"/>
      <c r="G63" s="396"/>
      <c r="H63" s="396"/>
      <c r="I63" s="396"/>
      <c r="J63" s="397"/>
      <c r="K63" s="100"/>
    </row>
    <row r="64" spans="2:11" s="99" customFormat="1" ht="18" customHeight="1" thickBot="1" x14ac:dyDescent="0.25">
      <c r="B64" s="101"/>
      <c r="C64" s="398" t="s">
        <v>138</v>
      </c>
      <c r="D64" s="399"/>
      <c r="E64" s="142"/>
      <c r="F64" s="147"/>
      <c r="G64" s="147"/>
      <c r="H64" s="148"/>
      <c r="I64" s="302"/>
      <c r="J64" s="312">
        <f>H64*I64</f>
        <v>0</v>
      </c>
      <c r="K64" s="100"/>
    </row>
    <row r="65" spans="2:11" s="99" customFormat="1" ht="18" customHeight="1" thickBot="1" x14ac:dyDescent="0.25">
      <c r="B65" s="101"/>
      <c r="C65" s="398"/>
      <c r="D65" s="399"/>
      <c r="E65" s="142"/>
      <c r="F65" s="143"/>
      <c r="G65" s="143"/>
      <c r="H65" s="144"/>
      <c r="I65" s="301"/>
      <c r="J65" s="313">
        <f>H65*I65</f>
        <v>0</v>
      </c>
      <c r="K65" s="100"/>
    </row>
    <row r="66" spans="2:11" s="99" customFormat="1" ht="18" customHeight="1" thickBot="1" x14ac:dyDescent="0.25">
      <c r="B66" s="101"/>
      <c r="C66" s="398"/>
      <c r="D66" s="399"/>
      <c r="E66" s="142"/>
      <c r="F66" s="143"/>
      <c r="G66" s="143"/>
      <c r="H66" s="144"/>
      <c r="I66" s="301"/>
      <c r="J66" s="313">
        <f t="shared" ref="J66:J67" si="8">H66*I66</f>
        <v>0</v>
      </c>
      <c r="K66" s="100"/>
    </row>
    <row r="67" spans="2:11" s="99" customFormat="1" ht="18" customHeight="1" thickBot="1" x14ac:dyDescent="0.25">
      <c r="B67" s="101"/>
      <c r="C67" s="398"/>
      <c r="D67" s="399"/>
      <c r="E67" s="142"/>
      <c r="F67" s="143"/>
      <c r="G67" s="143"/>
      <c r="H67" s="144"/>
      <c r="I67" s="301"/>
      <c r="J67" s="314">
        <f t="shared" si="8"/>
        <v>0</v>
      </c>
      <c r="K67" s="100"/>
    </row>
    <row r="68" spans="2:11" s="99" customFormat="1" ht="18" customHeight="1" thickBot="1" x14ac:dyDescent="0.25">
      <c r="B68" s="101"/>
      <c r="C68" s="145"/>
      <c r="D68" s="145"/>
      <c r="E68" s="146" t="s">
        <v>133</v>
      </c>
      <c r="F68" s="145">
        <f>SUM(F64:F67)</f>
        <v>0</v>
      </c>
      <c r="G68" s="145">
        <f>SUM(G64:G67)</f>
        <v>0</v>
      </c>
      <c r="H68" s="145">
        <f>SUM(H64:H67)</f>
        <v>0</v>
      </c>
      <c r="I68" s="145"/>
      <c r="J68" s="145">
        <f>SUM(J64:J67)</f>
        <v>0</v>
      </c>
      <c r="K68" s="100"/>
    </row>
    <row r="69" spans="2:11" s="99" customFormat="1" ht="13.5" thickBot="1" x14ac:dyDescent="0.25">
      <c r="B69" s="101"/>
      <c r="C69" s="396"/>
      <c r="D69" s="396"/>
      <c r="E69" s="396"/>
      <c r="F69" s="396"/>
      <c r="G69" s="396"/>
      <c r="H69" s="396"/>
      <c r="I69" s="396"/>
      <c r="J69" s="397"/>
      <c r="K69" s="100"/>
    </row>
    <row r="70" spans="2:11" s="99" customFormat="1" ht="18" customHeight="1" thickBot="1" x14ac:dyDescent="0.25">
      <c r="B70" s="101"/>
      <c r="C70" s="398" t="s">
        <v>138</v>
      </c>
      <c r="D70" s="399"/>
      <c r="E70" s="142"/>
      <c r="F70" s="147"/>
      <c r="G70" s="147"/>
      <c r="H70" s="148"/>
      <c r="I70" s="302"/>
      <c r="J70" s="312">
        <f>H70*I70</f>
        <v>0</v>
      </c>
      <c r="K70" s="100"/>
    </row>
    <row r="71" spans="2:11" s="99" customFormat="1" ht="18" customHeight="1" thickBot="1" x14ac:dyDescent="0.25">
      <c r="B71" s="101"/>
      <c r="C71" s="398"/>
      <c r="D71" s="399"/>
      <c r="E71" s="142"/>
      <c r="F71" s="143"/>
      <c r="G71" s="143"/>
      <c r="H71" s="144"/>
      <c r="I71" s="301"/>
      <c r="J71" s="313">
        <f>H71*I71</f>
        <v>0</v>
      </c>
      <c r="K71" s="100"/>
    </row>
    <row r="72" spans="2:11" s="99" customFormat="1" ht="18" customHeight="1" thickBot="1" x14ac:dyDescent="0.25">
      <c r="B72" s="101"/>
      <c r="C72" s="398"/>
      <c r="D72" s="399"/>
      <c r="E72" s="142"/>
      <c r="F72" s="143"/>
      <c r="G72" s="143"/>
      <c r="H72" s="144"/>
      <c r="I72" s="301"/>
      <c r="J72" s="313">
        <f t="shared" ref="J72:J73" si="9">H72*I72</f>
        <v>0</v>
      </c>
      <c r="K72" s="100"/>
    </row>
    <row r="73" spans="2:11" s="99" customFormat="1" ht="18" customHeight="1" thickBot="1" x14ac:dyDescent="0.25">
      <c r="B73" s="101"/>
      <c r="C73" s="398"/>
      <c r="D73" s="399"/>
      <c r="E73" s="142"/>
      <c r="F73" s="143"/>
      <c r="G73" s="143"/>
      <c r="H73" s="144"/>
      <c r="I73" s="301"/>
      <c r="J73" s="314">
        <f t="shared" si="9"/>
        <v>0</v>
      </c>
      <c r="K73" s="100"/>
    </row>
    <row r="74" spans="2:11" s="99" customFormat="1" ht="18" customHeight="1" thickBot="1" x14ac:dyDescent="0.25">
      <c r="B74" s="101"/>
      <c r="C74" s="145"/>
      <c r="D74" s="145"/>
      <c r="E74" s="146" t="s">
        <v>133</v>
      </c>
      <c r="F74" s="145">
        <f>SUM(F70:F73)</f>
        <v>0</v>
      </c>
      <c r="G74" s="145">
        <f>SUM(G70:G73)</f>
        <v>0</v>
      </c>
      <c r="H74" s="145">
        <f>SUM(H70:H73)</f>
        <v>0</v>
      </c>
      <c r="I74" s="145"/>
      <c r="J74" s="145">
        <f>SUM(J70:J73)</f>
        <v>0</v>
      </c>
      <c r="K74" s="100"/>
    </row>
    <row r="75" spans="2:11" s="99" customFormat="1" ht="13.5" thickBot="1" x14ac:dyDescent="0.25">
      <c r="B75" s="101"/>
      <c r="C75" s="396"/>
      <c r="D75" s="396"/>
      <c r="E75" s="396"/>
      <c r="F75" s="396"/>
      <c r="G75" s="396"/>
      <c r="H75" s="396"/>
      <c r="I75" s="396"/>
      <c r="J75" s="397"/>
      <c r="K75" s="100"/>
    </row>
    <row r="76" spans="2:11" s="99" customFormat="1" ht="18" customHeight="1" thickBot="1" x14ac:dyDescent="0.25">
      <c r="B76" s="101"/>
      <c r="C76" s="398" t="s">
        <v>138</v>
      </c>
      <c r="D76" s="399"/>
      <c r="E76" s="142"/>
      <c r="F76" s="147"/>
      <c r="G76" s="147"/>
      <c r="H76" s="148"/>
      <c r="I76" s="302"/>
      <c r="J76" s="312">
        <f>H76*I76</f>
        <v>0</v>
      </c>
      <c r="K76" s="100"/>
    </row>
    <row r="77" spans="2:11" s="99" customFormat="1" ht="18" customHeight="1" thickBot="1" x14ac:dyDescent="0.25">
      <c r="B77" s="101"/>
      <c r="C77" s="398"/>
      <c r="D77" s="399"/>
      <c r="E77" s="142"/>
      <c r="F77" s="143"/>
      <c r="G77" s="143"/>
      <c r="H77" s="144"/>
      <c r="I77" s="301"/>
      <c r="J77" s="313">
        <f>H77*I77</f>
        <v>0</v>
      </c>
      <c r="K77" s="100"/>
    </row>
    <row r="78" spans="2:11" s="99" customFormat="1" ht="18" customHeight="1" thickBot="1" x14ac:dyDescent="0.25">
      <c r="B78" s="101"/>
      <c r="C78" s="398"/>
      <c r="D78" s="399"/>
      <c r="E78" s="142"/>
      <c r="F78" s="143"/>
      <c r="G78" s="143"/>
      <c r="H78" s="144"/>
      <c r="I78" s="301"/>
      <c r="J78" s="313">
        <f t="shared" ref="J78:J79" si="10">H78*I78</f>
        <v>0</v>
      </c>
      <c r="K78" s="100"/>
    </row>
    <row r="79" spans="2:11" s="99" customFormat="1" ht="18" customHeight="1" thickBot="1" x14ac:dyDescent="0.25">
      <c r="B79" s="101"/>
      <c r="C79" s="398"/>
      <c r="D79" s="399"/>
      <c r="E79" s="142"/>
      <c r="F79" s="143"/>
      <c r="G79" s="143"/>
      <c r="H79" s="144"/>
      <c r="I79" s="301"/>
      <c r="J79" s="314">
        <f t="shared" si="10"/>
        <v>0</v>
      </c>
      <c r="K79" s="100"/>
    </row>
    <row r="80" spans="2:11" s="99" customFormat="1" ht="18" customHeight="1" thickBot="1" x14ac:dyDescent="0.25">
      <c r="B80" s="101"/>
      <c r="C80" s="145"/>
      <c r="D80" s="145"/>
      <c r="E80" s="146" t="s">
        <v>133</v>
      </c>
      <c r="F80" s="145">
        <f>SUM(F76:F79)</f>
        <v>0</v>
      </c>
      <c r="G80" s="145">
        <f>SUM(G76:G79)</f>
        <v>0</v>
      </c>
      <c r="H80" s="145">
        <f>SUM(H76:H79)</f>
        <v>0</v>
      </c>
      <c r="I80" s="145"/>
      <c r="J80" s="145">
        <f>SUM(J76:J79)</f>
        <v>0</v>
      </c>
      <c r="K80" s="100"/>
    </row>
    <row r="81" spans="2:11" s="99" customFormat="1" ht="13.5" thickBot="1" x14ac:dyDescent="0.25">
      <c r="B81" s="101"/>
      <c r="C81" s="396"/>
      <c r="D81" s="396"/>
      <c r="E81" s="396"/>
      <c r="F81" s="396"/>
      <c r="G81" s="396"/>
      <c r="H81" s="396"/>
      <c r="I81" s="396"/>
      <c r="J81" s="397"/>
      <c r="K81" s="100"/>
    </row>
    <row r="82" spans="2:11" s="99" customFormat="1" ht="18" customHeight="1" thickBot="1" x14ac:dyDescent="0.25">
      <c r="B82" s="101"/>
      <c r="C82" s="398" t="s">
        <v>138</v>
      </c>
      <c r="D82" s="399"/>
      <c r="E82" s="142"/>
      <c r="F82" s="147"/>
      <c r="G82" s="147"/>
      <c r="H82" s="148"/>
      <c r="I82" s="302"/>
      <c r="J82" s="312">
        <f>H82*I82</f>
        <v>0</v>
      </c>
      <c r="K82" s="100"/>
    </row>
    <row r="83" spans="2:11" s="99" customFormat="1" ht="18" customHeight="1" thickBot="1" x14ac:dyDescent="0.25">
      <c r="B83" s="101"/>
      <c r="C83" s="398"/>
      <c r="D83" s="399"/>
      <c r="E83" s="142"/>
      <c r="F83" s="143"/>
      <c r="G83" s="143"/>
      <c r="H83" s="144"/>
      <c r="I83" s="301"/>
      <c r="J83" s="313">
        <f>H83*I83</f>
        <v>0</v>
      </c>
      <c r="K83" s="100"/>
    </row>
    <row r="84" spans="2:11" s="99" customFormat="1" ht="18" customHeight="1" thickBot="1" x14ac:dyDescent="0.25">
      <c r="B84" s="101"/>
      <c r="C84" s="398"/>
      <c r="D84" s="399"/>
      <c r="E84" s="142"/>
      <c r="F84" s="143"/>
      <c r="G84" s="143"/>
      <c r="H84" s="144"/>
      <c r="I84" s="301"/>
      <c r="J84" s="313">
        <f t="shared" ref="J84:J85" si="11">H84*I84</f>
        <v>0</v>
      </c>
      <c r="K84" s="100"/>
    </row>
    <row r="85" spans="2:11" s="99" customFormat="1" ht="18" customHeight="1" thickBot="1" x14ac:dyDescent="0.25">
      <c r="B85" s="101"/>
      <c r="C85" s="398"/>
      <c r="D85" s="399"/>
      <c r="E85" s="142"/>
      <c r="F85" s="143"/>
      <c r="G85" s="143"/>
      <c r="H85" s="144"/>
      <c r="I85" s="301"/>
      <c r="J85" s="314">
        <f t="shared" si="11"/>
        <v>0</v>
      </c>
      <c r="K85" s="100"/>
    </row>
    <row r="86" spans="2:11" s="99" customFormat="1" ht="18" customHeight="1" thickBot="1" x14ac:dyDescent="0.25">
      <c r="B86" s="101"/>
      <c r="C86" s="145"/>
      <c r="D86" s="145"/>
      <c r="E86" s="146" t="s">
        <v>133</v>
      </c>
      <c r="F86" s="145">
        <f>SUM(F82:F85)</f>
        <v>0</v>
      </c>
      <c r="G86" s="145">
        <f>SUM(G82:G85)</f>
        <v>0</v>
      </c>
      <c r="H86" s="145">
        <f>SUM(H82:H85)</f>
        <v>0</v>
      </c>
      <c r="I86" s="145"/>
      <c r="J86" s="145">
        <f>SUM(J82:J85)</f>
        <v>0</v>
      </c>
      <c r="K86" s="100"/>
    </row>
    <row r="87" spans="2:11" s="99" customFormat="1" ht="13.5" thickBot="1" x14ac:dyDescent="0.25">
      <c r="B87" s="101"/>
      <c r="C87" s="396"/>
      <c r="D87" s="396"/>
      <c r="E87" s="396"/>
      <c r="F87" s="396"/>
      <c r="G87" s="396"/>
      <c r="H87" s="396"/>
      <c r="I87" s="396"/>
      <c r="J87" s="397"/>
      <c r="K87" s="100"/>
    </row>
    <row r="88" spans="2:11" s="99" customFormat="1" ht="18" customHeight="1" thickBot="1" x14ac:dyDescent="0.25">
      <c r="B88" s="101"/>
      <c r="C88" s="398" t="s">
        <v>138</v>
      </c>
      <c r="D88" s="399"/>
      <c r="E88" s="142"/>
      <c r="F88" s="147"/>
      <c r="G88" s="147"/>
      <c r="H88" s="148"/>
      <c r="I88" s="302"/>
      <c r="J88" s="312">
        <f>H88*I88</f>
        <v>0</v>
      </c>
      <c r="K88" s="100"/>
    </row>
    <row r="89" spans="2:11" s="99" customFormat="1" ht="18" customHeight="1" thickBot="1" x14ac:dyDescent="0.25">
      <c r="B89" s="101"/>
      <c r="C89" s="398"/>
      <c r="D89" s="399"/>
      <c r="E89" s="142"/>
      <c r="F89" s="143"/>
      <c r="G89" s="143"/>
      <c r="H89" s="144"/>
      <c r="I89" s="301"/>
      <c r="J89" s="313">
        <f>H89*I89</f>
        <v>0</v>
      </c>
      <c r="K89" s="100"/>
    </row>
    <row r="90" spans="2:11" s="99" customFormat="1" ht="18" customHeight="1" thickBot="1" x14ac:dyDescent="0.25">
      <c r="B90" s="101"/>
      <c r="C90" s="398"/>
      <c r="D90" s="399"/>
      <c r="E90" s="142"/>
      <c r="F90" s="143"/>
      <c r="G90" s="143"/>
      <c r="H90" s="144"/>
      <c r="I90" s="301"/>
      <c r="J90" s="313">
        <f t="shared" ref="J90:J91" si="12">H90*I90</f>
        <v>0</v>
      </c>
      <c r="K90" s="100"/>
    </row>
    <row r="91" spans="2:11" s="99" customFormat="1" ht="18" customHeight="1" thickBot="1" x14ac:dyDescent="0.25">
      <c r="B91" s="101"/>
      <c r="C91" s="398"/>
      <c r="D91" s="399"/>
      <c r="E91" s="142"/>
      <c r="F91" s="143"/>
      <c r="G91" s="143"/>
      <c r="H91" s="144"/>
      <c r="I91" s="301"/>
      <c r="J91" s="314">
        <f t="shared" si="12"/>
        <v>0</v>
      </c>
      <c r="K91" s="100"/>
    </row>
    <row r="92" spans="2:11" s="99" customFormat="1" ht="18" customHeight="1" thickBot="1" x14ac:dyDescent="0.25">
      <c r="B92" s="101"/>
      <c r="C92" s="145"/>
      <c r="D92" s="145"/>
      <c r="E92" s="146" t="s">
        <v>133</v>
      </c>
      <c r="F92" s="145">
        <f>SUM(F88:F91)</f>
        <v>0</v>
      </c>
      <c r="G92" s="145">
        <f t="shared" ref="G92" si="13">SUM(G88:G91)</f>
        <v>0</v>
      </c>
      <c r="H92" s="145">
        <f>SUM(H88:H91)</f>
        <v>0</v>
      </c>
      <c r="I92" s="145"/>
      <c r="J92" s="145">
        <f>SUM(J88:J91)</f>
        <v>0</v>
      </c>
      <c r="K92" s="100"/>
    </row>
    <row r="93" spans="2:11" s="99" customFormat="1" ht="13.5" thickBot="1" x14ac:dyDescent="0.25">
      <c r="B93" s="101"/>
      <c r="C93" s="396"/>
      <c r="D93" s="396"/>
      <c r="E93" s="396"/>
      <c r="F93" s="396"/>
      <c r="G93" s="396"/>
      <c r="H93" s="396"/>
      <c r="I93" s="396"/>
      <c r="J93" s="397"/>
      <c r="K93" s="100"/>
    </row>
    <row r="94" spans="2:11" s="99" customFormat="1" ht="18" customHeight="1" thickBot="1" x14ac:dyDescent="0.25">
      <c r="B94" s="101"/>
      <c r="C94" s="398" t="s">
        <v>138</v>
      </c>
      <c r="D94" s="399"/>
      <c r="E94" s="142"/>
      <c r="F94" s="149"/>
      <c r="G94" s="149"/>
      <c r="H94" s="150"/>
      <c r="I94" s="303"/>
      <c r="J94" s="312">
        <f>H94*I94</f>
        <v>0</v>
      </c>
      <c r="K94" s="100"/>
    </row>
    <row r="95" spans="2:11" s="99" customFormat="1" ht="18" customHeight="1" thickBot="1" x14ac:dyDescent="0.25">
      <c r="B95" s="101"/>
      <c r="C95" s="398"/>
      <c r="D95" s="399"/>
      <c r="E95" s="142"/>
      <c r="F95" s="151"/>
      <c r="G95" s="151"/>
      <c r="H95" s="152"/>
      <c r="I95" s="304"/>
      <c r="J95" s="315">
        <f>H95*I95</f>
        <v>0</v>
      </c>
      <c r="K95" s="100"/>
    </row>
    <row r="96" spans="2:11" s="99" customFormat="1" ht="18" customHeight="1" thickBot="1" x14ac:dyDescent="0.25">
      <c r="B96" s="101"/>
      <c r="C96" s="398"/>
      <c r="D96" s="399"/>
      <c r="E96" s="142"/>
      <c r="F96" s="151"/>
      <c r="G96" s="151"/>
      <c r="H96" s="152"/>
      <c r="I96" s="304"/>
      <c r="J96" s="315">
        <f t="shared" ref="J96:J97" si="14">H96*I96</f>
        <v>0</v>
      </c>
      <c r="K96" s="100"/>
    </row>
    <row r="97" spans="1:11" s="99" customFormat="1" ht="18" customHeight="1" thickBot="1" x14ac:dyDescent="0.25">
      <c r="B97" s="101"/>
      <c r="C97" s="398"/>
      <c r="D97" s="399"/>
      <c r="E97" s="142"/>
      <c r="F97" s="151"/>
      <c r="G97" s="151"/>
      <c r="H97" s="152"/>
      <c r="I97" s="304"/>
      <c r="J97" s="316">
        <f t="shared" si="14"/>
        <v>0</v>
      </c>
      <c r="K97" s="100"/>
    </row>
    <row r="98" spans="1:11" s="99" customFormat="1" ht="18" customHeight="1" thickBot="1" x14ac:dyDescent="0.25">
      <c r="B98" s="101"/>
      <c r="C98" s="145"/>
      <c r="D98" s="145"/>
      <c r="E98" s="146" t="s">
        <v>133</v>
      </c>
      <c r="F98" s="145">
        <f>SUM(F94:F97)</f>
        <v>0</v>
      </c>
      <c r="G98" s="145">
        <f t="shared" ref="G98" si="15">SUM(G94:G97)</f>
        <v>0</v>
      </c>
      <c r="H98" s="145">
        <f>SUM(H94:H97)</f>
        <v>0</v>
      </c>
      <c r="I98" s="145"/>
      <c r="J98" s="145">
        <f>SUM(J94:J97)</f>
        <v>0</v>
      </c>
      <c r="K98" s="100"/>
    </row>
    <row r="99" spans="1:11" s="99" customFormat="1" ht="18" customHeight="1" x14ac:dyDescent="0.2">
      <c r="B99" s="101"/>
      <c r="K99" s="100"/>
    </row>
    <row r="100" spans="1:11" s="140" customFormat="1" ht="18" customHeight="1" x14ac:dyDescent="0.2">
      <c r="A100" s="137"/>
      <c r="B100" s="138"/>
      <c r="C100" s="97" t="s">
        <v>156</v>
      </c>
      <c r="D100" s="153"/>
      <c r="E100" s="153"/>
      <c r="F100" s="153"/>
      <c r="G100" s="153"/>
      <c r="H100" s="153"/>
      <c r="I100" s="153"/>
      <c r="J100" s="153"/>
      <c r="K100" s="100"/>
    </row>
    <row r="101" spans="1:11" s="140" customFormat="1" ht="18" customHeight="1" thickBot="1" x14ac:dyDescent="0.25">
      <c r="A101" s="137"/>
      <c r="B101" s="138"/>
      <c r="C101" s="100"/>
      <c r="D101" s="100"/>
      <c r="E101" s="100"/>
      <c r="F101" s="100"/>
      <c r="G101" s="100"/>
      <c r="H101" s="100"/>
      <c r="I101" s="100"/>
      <c r="J101" s="100"/>
      <c r="K101" s="100"/>
    </row>
    <row r="102" spans="1:11" s="140" customFormat="1" ht="62.25" customHeight="1" thickBot="1" x14ac:dyDescent="0.25">
      <c r="A102" s="137"/>
      <c r="B102" s="138"/>
      <c r="C102" s="115" t="s">
        <v>139</v>
      </c>
      <c r="D102" s="115"/>
      <c r="E102" s="115" t="s">
        <v>135</v>
      </c>
      <c r="F102" s="115" t="s">
        <v>186</v>
      </c>
      <c r="G102" s="115" t="s">
        <v>187</v>
      </c>
      <c r="H102" s="115" t="s">
        <v>184</v>
      </c>
      <c r="I102" s="115" t="s">
        <v>185</v>
      </c>
      <c r="J102" s="309" t="s">
        <v>188</v>
      </c>
      <c r="K102" s="100"/>
    </row>
    <row r="103" spans="1:11" s="140" customFormat="1" ht="24.75" customHeight="1" thickBot="1" x14ac:dyDescent="0.25">
      <c r="B103" s="138"/>
      <c r="C103" s="154" t="s">
        <v>105</v>
      </c>
      <c r="D103" s="155"/>
      <c r="E103" s="374" t="s">
        <v>15</v>
      </c>
      <c r="F103" s="143"/>
      <c r="G103" s="143"/>
      <c r="H103" s="144"/>
      <c r="I103" s="301"/>
      <c r="J103" s="310">
        <f t="shared" ref="J103:J111" si="16">H103*I103</f>
        <v>0</v>
      </c>
      <c r="K103" s="100"/>
    </row>
    <row r="104" spans="1:11" s="140" customFormat="1" ht="24.75" customHeight="1" thickBot="1" x14ac:dyDescent="0.25">
      <c r="B104" s="138"/>
      <c r="C104" s="157"/>
      <c r="D104" s="158"/>
      <c r="E104" s="374" t="s">
        <v>127</v>
      </c>
      <c r="F104" s="143"/>
      <c r="G104" s="143"/>
      <c r="H104" s="144"/>
      <c r="I104" s="301"/>
      <c r="J104" s="307">
        <f t="shared" si="16"/>
        <v>0</v>
      </c>
      <c r="K104" s="100"/>
    </row>
    <row r="105" spans="1:11" s="140" customFormat="1" ht="24.75" customHeight="1" thickBot="1" x14ac:dyDescent="0.25">
      <c r="B105" s="138"/>
      <c r="C105" s="157"/>
      <c r="D105" s="158"/>
      <c r="E105" s="374" t="s">
        <v>128</v>
      </c>
      <c r="F105" s="143"/>
      <c r="G105" s="143"/>
      <c r="H105" s="144"/>
      <c r="I105" s="301"/>
      <c r="J105" s="307">
        <f t="shared" si="16"/>
        <v>0</v>
      </c>
      <c r="K105" s="100"/>
    </row>
    <row r="106" spans="1:11" s="140" customFormat="1" ht="24.75" customHeight="1" thickBot="1" x14ac:dyDescent="0.25">
      <c r="B106" s="138"/>
      <c r="C106" s="157"/>
      <c r="D106" s="158"/>
      <c r="E106" s="374" t="s">
        <v>129</v>
      </c>
      <c r="F106" s="143"/>
      <c r="G106" s="143"/>
      <c r="H106" s="144"/>
      <c r="I106" s="301"/>
      <c r="J106" s="307">
        <f t="shared" si="16"/>
        <v>0</v>
      </c>
      <c r="K106" s="100"/>
    </row>
    <row r="107" spans="1:11" s="140" customFormat="1" ht="24.75" customHeight="1" thickBot="1" x14ac:dyDescent="0.25">
      <c r="B107" s="138"/>
      <c r="C107" s="157"/>
      <c r="D107" s="158"/>
      <c r="E107" s="374" t="s">
        <v>130</v>
      </c>
      <c r="F107" s="143"/>
      <c r="G107" s="143"/>
      <c r="H107" s="144"/>
      <c r="I107" s="301"/>
      <c r="J107" s="307">
        <f t="shared" si="16"/>
        <v>0</v>
      </c>
      <c r="K107" s="100"/>
    </row>
    <row r="108" spans="1:11" s="140" customFormat="1" ht="24.75" customHeight="1" thickBot="1" x14ac:dyDescent="0.25">
      <c r="B108" s="138"/>
      <c r="C108" s="157"/>
      <c r="D108" s="158"/>
      <c r="E108" s="374" t="s">
        <v>131</v>
      </c>
      <c r="F108" s="143"/>
      <c r="G108" s="143"/>
      <c r="H108" s="144"/>
      <c r="I108" s="301"/>
      <c r="J108" s="307">
        <f t="shared" ref="J108:J110" si="17">H108*I108</f>
        <v>0</v>
      </c>
      <c r="K108" s="100"/>
    </row>
    <row r="109" spans="1:11" s="140" customFormat="1" ht="24.75" customHeight="1" thickBot="1" x14ac:dyDescent="0.25">
      <c r="B109" s="138"/>
      <c r="C109" s="157"/>
      <c r="D109" s="158"/>
      <c r="E109" s="374" t="s">
        <v>132</v>
      </c>
      <c r="F109" s="143"/>
      <c r="G109" s="143"/>
      <c r="H109" s="144"/>
      <c r="I109" s="301"/>
      <c r="J109" s="307">
        <f t="shared" si="17"/>
        <v>0</v>
      </c>
      <c r="K109" s="100"/>
    </row>
    <row r="110" spans="1:11" s="140" customFormat="1" ht="24.75" customHeight="1" thickBot="1" x14ac:dyDescent="0.25">
      <c r="B110" s="138"/>
      <c r="C110" s="157"/>
      <c r="D110" s="158"/>
      <c r="E110" s="374" t="s">
        <v>146</v>
      </c>
      <c r="F110" s="143"/>
      <c r="G110" s="143"/>
      <c r="H110" s="144"/>
      <c r="I110" s="301"/>
      <c r="J110" s="307">
        <f t="shared" si="17"/>
        <v>0</v>
      </c>
      <c r="K110" s="100"/>
    </row>
    <row r="111" spans="1:11" s="140" customFormat="1" ht="24.75" customHeight="1" thickBot="1" x14ac:dyDescent="0.25">
      <c r="B111" s="138"/>
      <c r="C111" s="157"/>
      <c r="D111" s="158"/>
      <c r="E111" s="374" t="s">
        <v>147</v>
      </c>
      <c r="F111" s="159"/>
      <c r="G111" s="159"/>
      <c r="H111" s="160"/>
      <c r="I111" s="305"/>
      <c r="J111" s="308">
        <f t="shared" si="16"/>
        <v>0</v>
      </c>
      <c r="K111" s="100"/>
    </row>
    <row r="112" spans="1:11" s="140" customFormat="1" ht="24.75" customHeight="1" thickBot="1" x14ac:dyDescent="0.25">
      <c r="B112" s="138"/>
      <c r="C112" s="161"/>
      <c r="D112" s="162"/>
      <c r="E112" s="163" t="s">
        <v>133</v>
      </c>
      <c r="F112" s="164">
        <f>SUM(F103:F111)</f>
        <v>0</v>
      </c>
      <c r="G112" s="164">
        <f>SUM(G103:G111)</f>
        <v>0</v>
      </c>
      <c r="H112" s="164">
        <f>SUM(H103:H111)</f>
        <v>0</v>
      </c>
      <c r="I112" s="164"/>
      <c r="J112" s="164">
        <f>SUM(J103:J111)</f>
        <v>0</v>
      </c>
      <c r="K112" s="100"/>
    </row>
    <row r="113" spans="2:11" s="140" customFormat="1" ht="30" customHeight="1" thickBot="1" x14ac:dyDescent="0.25">
      <c r="B113" s="138"/>
      <c r="C113" s="408" t="s">
        <v>148</v>
      </c>
      <c r="D113" s="409"/>
      <c r="E113" s="374" t="s">
        <v>15</v>
      </c>
      <c r="F113" s="147"/>
      <c r="G113" s="147"/>
      <c r="H113" s="144"/>
      <c r="I113" s="301"/>
      <c r="J113" s="306">
        <f t="shared" ref="J113:J121" si="18">H113*I113</f>
        <v>0</v>
      </c>
      <c r="K113" s="100"/>
    </row>
    <row r="114" spans="2:11" s="140" customFormat="1" ht="24.75" customHeight="1" thickBot="1" x14ac:dyDescent="0.25">
      <c r="B114" s="138"/>
      <c r="C114" s="410"/>
      <c r="D114" s="411"/>
      <c r="E114" s="374" t="s">
        <v>127</v>
      </c>
      <c r="F114" s="143"/>
      <c r="G114" s="143"/>
      <c r="H114" s="144"/>
      <c r="I114" s="301"/>
      <c r="J114" s="307">
        <f t="shared" si="18"/>
        <v>0</v>
      </c>
      <c r="K114" s="100"/>
    </row>
    <row r="115" spans="2:11" s="140" customFormat="1" ht="24.75" customHeight="1" thickBot="1" x14ac:dyDescent="0.25">
      <c r="B115" s="138"/>
      <c r="C115" s="410"/>
      <c r="D115" s="411"/>
      <c r="E115" s="374" t="s">
        <v>128</v>
      </c>
      <c r="F115" s="143"/>
      <c r="G115" s="143"/>
      <c r="H115" s="144"/>
      <c r="I115" s="301"/>
      <c r="J115" s="307">
        <f t="shared" si="18"/>
        <v>0</v>
      </c>
      <c r="K115" s="100"/>
    </row>
    <row r="116" spans="2:11" s="140" customFormat="1" ht="24.75" customHeight="1" thickBot="1" x14ac:dyDescent="0.25">
      <c r="B116" s="138"/>
      <c r="C116" s="410"/>
      <c r="D116" s="411"/>
      <c r="E116" s="374" t="s">
        <v>129</v>
      </c>
      <c r="F116" s="143"/>
      <c r="G116" s="143"/>
      <c r="H116" s="144"/>
      <c r="I116" s="301"/>
      <c r="J116" s="307">
        <f t="shared" si="18"/>
        <v>0</v>
      </c>
      <c r="K116" s="100"/>
    </row>
    <row r="117" spans="2:11" s="140" customFormat="1" ht="24.75" customHeight="1" thickBot="1" x14ac:dyDescent="0.25">
      <c r="B117" s="138"/>
      <c r="C117" s="410"/>
      <c r="D117" s="411"/>
      <c r="E117" s="374" t="s">
        <v>130</v>
      </c>
      <c r="F117" s="143"/>
      <c r="G117" s="143"/>
      <c r="H117" s="144"/>
      <c r="I117" s="301"/>
      <c r="J117" s="307">
        <f t="shared" si="18"/>
        <v>0</v>
      </c>
      <c r="K117" s="100"/>
    </row>
    <row r="118" spans="2:11" s="140" customFormat="1" ht="24.75" customHeight="1" thickBot="1" x14ac:dyDescent="0.25">
      <c r="B118" s="138"/>
      <c r="C118" s="410"/>
      <c r="D118" s="411"/>
      <c r="E118" s="374" t="s">
        <v>131</v>
      </c>
      <c r="F118" s="143"/>
      <c r="G118" s="143"/>
      <c r="H118" s="144"/>
      <c r="I118" s="301"/>
      <c r="J118" s="307">
        <f t="shared" si="18"/>
        <v>0</v>
      </c>
      <c r="K118" s="100"/>
    </row>
    <row r="119" spans="2:11" s="140" customFormat="1" ht="24.75" customHeight="1" thickBot="1" x14ac:dyDescent="0.25">
      <c r="B119" s="138"/>
      <c r="C119" s="410"/>
      <c r="D119" s="411"/>
      <c r="E119" s="374" t="s">
        <v>132</v>
      </c>
      <c r="F119" s="143"/>
      <c r="G119" s="143"/>
      <c r="H119" s="144"/>
      <c r="I119" s="301"/>
      <c r="J119" s="307">
        <f t="shared" si="18"/>
        <v>0</v>
      </c>
      <c r="K119" s="100"/>
    </row>
    <row r="120" spans="2:11" s="140" customFormat="1" ht="24.75" customHeight="1" thickBot="1" x14ac:dyDescent="0.25">
      <c r="B120" s="138"/>
      <c r="C120" s="410"/>
      <c r="D120" s="411"/>
      <c r="E120" s="374" t="s">
        <v>146</v>
      </c>
      <c r="F120" s="143"/>
      <c r="G120" s="143"/>
      <c r="H120" s="144"/>
      <c r="I120" s="301"/>
      <c r="J120" s="307">
        <f t="shared" ref="J120" si="19">H120*I120</f>
        <v>0</v>
      </c>
      <c r="K120" s="100"/>
    </row>
    <row r="121" spans="2:11" s="140" customFormat="1" ht="24.75" customHeight="1" thickBot="1" x14ac:dyDescent="0.25">
      <c r="B121" s="138"/>
      <c r="C121" s="410"/>
      <c r="D121" s="411"/>
      <c r="E121" s="374" t="s">
        <v>147</v>
      </c>
      <c r="F121" s="159"/>
      <c r="G121" s="159"/>
      <c r="H121" s="160"/>
      <c r="I121" s="305"/>
      <c r="J121" s="308">
        <f t="shared" si="18"/>
        <v>0</v>
      </c>
      <c r="K121" s="100"/>
    </row>
    <row r="122" spans="2:11" s="140" customFormat="1" ht="24.75" customHeight="1" thickBot="1" x14ac:dyDescent="0.25">
      <c r="B122" s="138"/>
      <c r="C122" s="412"/>
      <c r="D122" s="413"/>
      <c r="E122" s="163" t="s">
        <v>133</v>
      </c>
      <c r="F122" s="164">
        <f>SUM(F113:F121)</f>
        <v>0</v>
      </c>
      <c r="G122" s="164">
        <f>SUM(G113:G121)</f>
        <v>0</v>
      </c>
      <c r="H122" s="164">
        <f>SUM(H113:H121)</f>
        <v>0</v>
      </c>
      <c r="I122" s="164"/>
      <c r="J122" s="164">
        <f>SUM(J113:J121)</f>
        <v>0</v>
      </c>
      <c r="K122" s="100"/>
    </row>
    <row r="123" spans="2:11" s="140" customFormat="1" ht="36" customHeight="1" thickBot="1" x14ac:dyDescent="0.25">
      <c r="B123" s="138"/>
      <c r="C123" s="408" t="s">
        <v>106</v>
      </c>
      <c r="D123" s="409"/>
      <c r="E123" s="374" t="s">
        <v>15</v>
      </c>
      <c r="F123" s="143"/>
      <c r="G123" s="143"/>
      <c r="H123" s="144"/>
      <c r="I123" s="301"/>
      <c r="J123" s="306">
        <f t="shared" ref="J123:J131" si="20">H123*I123</f>
        <v>0</v>
      </c>
      <c r="K123" s="100"/>
    </row>
    <row r="124" spans="2:11" s="140" customFormat="1" ht="24.75" customHeight="1" thickBot="1" x14ac:dyDescent="0.25">
      <c r="B124" s="138"/>
      <c r="C124" s="410"/>
      <c r="D124" s="411"/>
      <c r="E124" s="374" t="s">
        <v>127</v>
      </c>
      <c r="F124" s="143"/>
      <c r="G124" s="143"/>
      <c r="H124" s="144"/>
      <c r="I124" s="301"/>
      <c r="J124" s="307">
        <f t="shared" si="20"/>
        <v>0</v>
      </c>
      <c r="K124" s="100"/>
    </row>
    <row r="125" spans="2:11" s="140" customFormat="1" ht="24.75" customHeight="1" thickBot="1" x14ac:dyDescent="0.25">
      <c r="B125" s="138"/>
      <c r="C125" s="410"/>
      <c r="D125" s="411"/>
      <c r="E125" s="374" t="s">
        <v>128</v>
      </c>
      <c r="F125" s="143"/>
      <c r="G125" s="143"/>
      <c r="H125" s="144"/>
      <c r="I125" s="301"/>
      <c r="J125" s="307">
        <f t="shared" si="20"/>
        <v>0</v>
      </c>
      <c r="K125" s="100"/>
    </row>
    <row r="126" spans="2:11" s="140" customFormat="1" ht="24.6" customHeight="1" thickBot="1" x14ac:dyDescent="0.25">
      <c r="B126" s="138"/>
      <c r="C126" s="410"/>
      <c r="D126" s="411"/>
      <c r="E126" s="374" t="s">
        <v>129</v>
      </c>
      <c r="F126" s="143"/>
      <c r="G126" s="143"/>
      <c r="H126" s="144"/>
      <c r="I126" s="301"/>
      <c r="J126" s="307">
        <f t="shared" si="20"/>
        <v>0</v>
      </c>
      <c r="K126" s="100"/>
    </row>
    <row r="127" spans="2:11" s="140" customFormat="1" ht="24.75" customHeight="1" thickBot="1" x14ac:dyDescent="0.25">
      <c r="B127" s="138"/>
      <c r="C127" s="410"/>
      <c r="D127" s="411"/>
      <c r="E127" s="374" t="s">
        <v>130</v>
      </c>
      <c r="F127" s="143"/>
      <c r="G127" s="143"/>
      <c r="H127" s="144"/>
      <c r="I127" s="301"/>
      <c r="J127" s="307">
        <f t="shared" si="20"/>
        <v>0</v>
      </c>
      <c r="K127" s="100"/>
    </row>
    <row r="128" spans="2:11" s="140" customFormat="1" ht="24.75" customHeight="1" thickBot="1" x14ac:dyDescent="0.25">
      <c r="B128" s="138"/>
      <c r="C128" s="410"/>
      <c r="D128" s="411"/>
      <c r="E128" s="374" t="s">
        <v>131</v>
      </c>
      <c r="F128" s="143"/>
      <c r="G128" s="143"/>
      <c r="H128" s="144"/>
      <c r="I128" s="301"/>
      <c r="J128" s="307">
        <f t="shared" si="20"/>
        <v>0</v>
      </c>
      <c r="K128" s="100"/>
    </row>
    <row r="129" spans="2:18" s="140" customFormat="1" ht="24.75" customHeight="1" thickBot="1" x14ac:dyDescent="0.25">
      <c r="B129" s="138"/>
      <c r="C129" s="410"/>
      <c r="D129" s="411"/>
      <c r="E129" s="374" t="s">
        <v>132</v>
      </c>
      <c r="F129" s="143"/>
      <c r="G129" s="143"/>
      <c r="H129" s="144"/>
      <c r="I129" s="301"/>
      <c r="J129" s="307">
        <f t="shared" ref="J129" si="21">H129*I129</f>
        <v>0</v>
      </c>
      <c r="K129" s="100"/>
    </row>
    <row r="130" spans="2:18" s="140" customFormat="1" ht="24.75" customHeight="1" thickBot="1" x14ac:dyDescent="0.25">
      <c r="B130" s="138"/>
      <c r="C130" s="410"/>
      <c r="D130" s="411"/>
      <c r="E130" s="374" t="s">
        <v>146</v>
      </c>
      <c r="F130" s="143"/>
      <c r="G130" s="143"/>
      <c r="H130" s="144"/>
      <c r="I130" s="301"/>
      <c r="J130" s="307">
        <f t="shared" si="20"/>
        <v>0</v>
      </c>
      <c r="K130" s="100"/>
    </row>
    <row r="131" spans="2:18" s="140" customFormat="1" ht="24.75" customHeight="1" thickBot="1" x14ac:dyDescent="0.25">
      <c r="B131" s="138"/>
      <c r="C131" s="410"/>
      <c r="D131" s="411"/>
      <c r="E131" s="374" t="s">
        <v>147</v>
      </c>
      <c r="F131" s="159"/>
      <c r="G131" s="159"/>
      <c r="H131" s="160"/>
      <c r="I131" s="305"/>
      <c r="J131" s="308">
        <f t="shared" si="20"/>
        <v>0</v>
      </c>
      <c r="K131" s="100"/>
    </row>
    <row r="132" spans="2:18" s="140" customFormat="1" ht="24.75" customHeight="1" thickBot="1" x14ac:dyDescent="0.25">
      <c r="B132" s="138"/>
      <c r="C132" s="412"/>
      <c r="D132" s="413"/>
      <c r="E132" s="163" t="s">
        <v>133</v>
      </c>
      <c r="F132" s="164">
        <f>SUM(F123:F131)</f>
        <v>0</v>
      </c>
      <c r="G132" s="164">
        <f>SUM(G123:G131)</f>
        <v>0</v>
      </c>
      <c r="H132" s="164">
        <f>SUM(H123:H131)</f>
        <v>0</v>
      </c>
      <c r="I132" s="164"/>
      <c r="J132" s="164">
        <f>SUM(J123:J131)</f>
        <v>0</v>
      </c>
      <c r="K132" s="100"/>
    </row>
    <row r="133" spans="2:18" s="140" customFormat="1" ht="33" customHeight="1" thickBot="1" x14ac:dyDescent="0.25">
      <c r="B133" s="138"/>
      <c r="C133" s="408" t="s">
        <v>107</v>
      </c>
      <c r="D133" s="409"/>
      <c r="E133" s="374" t="s">
        <v>15</v>
      </c>
      <c r="F133" s="143"/>
      <c r="G133" s="143"/>
      <c r="H133" s="144"/>
      <c r="I133" s="301"/>
      <c r="J133" s="306">
        <f t="shared" ref="J133:J141" si="22">H133*I133</f>
        <v>0</v>
      </c>
      <c r="K133" s="100"/>
    </row>
    <row r="134" spans="2:18" s="140" customFormat="1" ht="24.75" customHeight="1" thickBot="1" x14ac:dyDescent="0.25">
      <c r="B134" s="138"/>
      <c r="C134" s="410"/>
      <c r="D134" s="411"/>
      <c r="E134" s="374" t="s">
        <v>127</v>
      </c>
      <c r="F134" s="143"/>
      <c r="G134" s="143"/>
      <c r="H134" s="144"/>
      <c r="I134" s="301"/>
      <c r="J134" s="307">
        <f t="shared" si="22"/>
        <v>0</v>
      </c>
      <c r="K134" s="100"/>
    </row>
    <row r="135" spans="2:18" s="140" customFormat="1" ht="24.75" customHeight="1" thickBot="1" x14ac:dyDescent="0.25">
      <c r="B135" s="138"/>
      <c r="C135" s="410"/>
      <c r="D135" s="411"/>
      <c r="E135" s="374" t="s">
        <v>128</v>
      </c>
      <c r="F135" s="143"/>
      <c r="G135" s="143"/>
      <c r="H135" s="144"/>
      <c r="I135" s="301"/>
      <c r="J135" s="307">
        <f t="shared" si="22"/>
        <v>0</v>
      </c>
      <c r="K135" s="100"/>
    </row>
    <row r="136" spans="2:18" s="140" customFormat="1" ht="24.75" customHeight="1" thickBot="1" x14ac:dyDescent="0.25">
      <c r="B136" s="138"/>
      <c r="C136" s="410"/>
      <c r="D136" s="411"/>
      <c r="E136" s="374" t="s">
        <v>129</v>
      </c>
      <c r="F136" s="143"/>
      <c r="G136" s="143"/>
      <c r="H136" s="144"/>
      <c r="I136" s="301"/>
      <c r="J136" s="307">
        <f t="shared" si="22"/>
        <v>0</v>
      </c>
      <c r="K136" s="100"/>
    </row>
    <row r="137" spans="2:18" s="140" customFormat="1" ht="24.75" customHeight="1" thickBot="1" x14ac:dyDescent="0.25">
      <c r="B137" s="138"/>
      <c r="C137" s="410"/>
      <c r="D137" s="411"/>
      <c r="E137" s="374" t="s">
        <v>130</v>
      </c>
      <c r="F137" s="143"/>
      <c r="G137" s="143"/>
      <c r="H137" s="144"/>
      <c r="I137" s="301"/>
      <c r="J137" s="307">
        <f t="shared" si="22"/>
        <v>0</v>
      </c>
      <c r="K137" s="100"/>
    </row>
    <row r="138" spans="2:18" s="140" customFormat="1" ht="24.75" customHeight="1" thickBot="1" x14ac:dyDescent="0.25">
      <c r="B138" s="138"/>
      <c r="C138" s="410"/>
      <c r="D138" s="411"/>
      <c r="E138" s="374" t="s">
        <v>131</v>
      </c>
      <c r="F138" s="143"/>
      <c r="G138" s="143"/>
      <c r="H138" s="144"/>
      <c r="I138" s="301"/>
      <c r="J138" s="307">
        <f t="shared" si="22"/>
        <v>0</v>
      </c>
      <c r="K138" s="100"/>
    </row>
    <row r="139" spans="2:18" s="140" customFormat="1" ht="24.75" customHeight="1" thickBot="1" x14ac:dyDescent="0.25">
      <c r="B139" s="138"/>
      <c r="C139" s="410"/>
      <c r="D139" s="411"/>
      <c r="E139" s="374" t="s">
        <v>132</v>
      </c>
      <c r="F139" s="143"/>
      <c r="G139" s="143"/>
      <c r="H139" s="144"/>
      <c r="I139" s="301"/>
      <c r="J139" s="307">
        <f t="shared" ref="J139" si="23">H139*I139</f>
        <v>0</v>
      </c>
      <c r="K139" s="100"/>
      <c r="O139" s="165"/>
      <c r="P139" s="165"/>
      <c r="Q139" s="165"/>
      <c r="R139" s="165"/>
    </row>
    <row r="140" spans="2:18" s="140" customFormat="1" ht="24.75" customHeight="1" thickBot="1" x14ac:dyDescent="0.25">
      <c r="B140" s="138"/>
      <c r="C140" s="410"/>
      <c r="D140" s="411"/>
      <c r="E140" s="374" t="s">
        <v>146</v>
      </c>
      <c r="F140" s="143"/>
      <c r="G140" s="143"/>
      <c r="H140" s="144"/>
      <c r="I140" s="301"/>
      <c r="J140" s="307">
        <f t="shared" si="22"/>
        <v>0</v>
      </c>
      <c r="K140" s="100"/>
      <c r="O140" s="166"/>
      <c r="P140" s="165"/>
      <c r="Q140" s="165"/>
      <c r="R140" s="165"/>
    </row>
    <row r="141" spans="2:18" s="140" customFormat="1" ht="24.75" customHeight="1" thickBot="1" x14ac:dyDescent="0.25">
      <c r="B141" s="138"/>
      <c r="C141" s="410"/>
      <c r="D141" s="411"/>
      <c r="E141" s="374" t="s">
        <v>147</v>
      </c>
      <c r="F141" s="159"/>
      <c r="G141" s="159"/>
      <c r="H141" s="160"/>
      <c r="I141" s="305"/>
      <c r="J141" s="308">
        <f t="shared" si="22"/>
        <v>0</v>
      </c>
      <c r="K141" s="100"/>
      <c r="O141" s="166"/>
      <c r="P141" s="165"/>
      <c r="Q141" s="165"/>
      <c r="R141" s="165"/>
    </row>
    <row r="142" spans="2:18" s="140" customFormat="1" ht="24.75" customHeight="1" thickBot="1" x14ac:dyDescent="0.25">
      <c r="B142" s="138"/>
      <c r="C142" s="412"/>
      <c r="D142" s="413"/>
      <c r="E142" s="163" t="s">
        <v>133</v>
      </c>
      <c r="F142" s="164">
        <f>SUM(F133:F141)</f>
        <v>0</v>
      </c>
      <c r="G142" s="164">
        <f>SUM(G133:G141)</f>
        <v>0</v>
      </c>
      <c r="H142" s="164">
        <f>SUM(H133:H141)</f>
        <v>0</v>
      </c>
      <c r="I142" s="164"/>
      <c r="J142" s="164">
        <f>SUM(J133:J141)</f>
        <v>0</v>
      </c>
      <c r="K142" s="100"/>
      <c r="O142" s="166"/>
      <c r="P142" s="165"/>
      <c r="Q142" s="165"/>
      <c r="R142" s="165"/>
    </row>
    <row r="143" spans="2:18" s="140" customFormat="1" ht="28.9" customHeight="1" thickBot="1" x14ac:dyDescent="0.25">
      <c r="B143" s="138"/>
      <c r="C143" s="408" t="s">
        <v>108</v>
      </c>
      <c r="D143" s="409"/>
      <c r="E143" s="374" t="s">
        <v>15</v>
      </c>
      <c r="F143" s="143"/>
      <c r="G143" s="143"/>
      <c r="H143" s="144"/>
      <c r="I143" s="301"/>
      <c r="J143" s="306">
        <f t="shared" ref="J143:J151" si="24">H143*I143</f>
        <v>0</v>
      </c>
      <c r="K143" s="100"/>
      <c r="O143" s="166"/>
      <c r="P143" s="165"/>
      <c r="Q143" s="165"/>
      <c r="R143" s="165"/>
    </row>
    <row r="144" spans="2:18" s="140" customFormat="1" ht="24.75" customHeight="1" thickBot="1" x14ac:dyDescent="0.25">
      <c r="B144" s="138"/>
      <c r="C144" s="410"/>
      <c r="D144" s="411"/>
      <c r="E144" s="374" t="s">
        <v>127</v>
      </c>
      <c r="F144" s="143"/>
      <c r="G144" s="143"/>
      <c r="H144" s="144"/>
      <c r="I144" s="301"/>
      <c r="J144" s="307">
        <f t="shared" si="24"/>
        <v>0</v>
      </c>
      <c r="K144" s="100"/>
      <c r="O144" s="166"/>
      <c r="P144" s="165"/>
      <c r="Q144" s="165"/>
      <c r="R144" s="165"/>
    </row>
    <row r="145" spans="2:18" s="140" customFormat="1" ht="24.75" customHeight="1" thickBot="1" x14ac:dyDescent="0.25">
      <c r="B145" s="138"/>
      <c r="C145" s="410"/>
      <c r="D145" s="411"/>
      <c r="E145" s="374" t="s">
        <v>128</v>
      </c>
      <c r="F145" s="143"/>
      <c r="G145" s="143"/>
      <c r="H145" s="144"/>
      <c r="I145" s="301"/>
      <c r="J145" s="307">
        <f t="shared" si="24"/>
        <v>0</v>
      </c>
      <c r="K145" s="100"/>
      <c r="O145" s="166"/>
      <c r="P145" s="165"/>
      <c r="Q145" s="165"/>
      <c r="R145" s="165"/>
    </row>
    <row r="146" spans="2:18" s="140" customFormat="1" ht="24.6" customHeight="1" thickBot="1" x14ac:dyDescent="0.25">
      <c r="B146" s="138"/>
      <c r="C146" s="410"/>
      <c r="D146" s="411"/>
      <c r="E146" s="374" t="s">
        <v>129</v>
      </c>
      <c r="F146" s="143"/>
      <c r="G146" s="143"/>
      <c r="H146" s="144"/>
      <c r="I146" s="301"/>
      <c r="J146" s="307">
        <f t="shared" si="24"/>
        <v>0</v>
      </c>
      <c r="K146" s="100"/>
      <c r="O146" s="166"/>
      <c r="P146" s="165"/>
      <c r="Q146" s="165"/>
      <c r="R146" s="165"/>
    </row>
    <row r="147" spans="2:18" s="140" customFormat="1" ht="24.75" customHeight="1" thickBot="1" x14ac:dyDescent="0.25">
      <c r="B147" s="138"/>
      <c r="C147" s="410"/>
      <c r="D147" s="411"/>
      <c r="E147" s="374" t="s">
        <v>130</v>
      </c>
      <c r="F147" s="143"/>
      <c r="G147" s="143"/>
      <c r="H147" s="144"/>
      <c r="I147" s="301"/>
      <c r="J147" s="307">
        <f t="shared" si="24"/>
        <v>0</v>
      </c>
      <c r="K147" s="100"/>
      <c r="O147" s="166"/>
      <c r="P147" s="165"/>
      <c r="Q147" s="165"/>
      <c r="R147" s="165"/>
    </row>
    <row r="148" spans="2:18" s="140" customFormat="1" ht="24.75" customHeight="1" thickBot="1" x14ac:dyDescent="0.25">
      <c r="B148" s="138"/>
      <c r="C148" s="410"/>
      <c r="D148" s="411"/>
      <c r="E148" s="374" t="s">
        <v>131</v>
      </c>
      <c r="F148" s="143"/>
      <c r="G148" s="143"/>
      <c r="H148" s="144"/>
      <c r="I148" s="301"/>
      <c r="J148" s="307">
        <f t="shared" si="24"/>
        <v>0</v>
      </c>
      <c r="K148" s="100"/>
      <c r="O148" s="166"/>
      <c r="P148" s="165"/>
      <c r="Q148" s="165"/>
      <c r="R148" s="165"/>
    </row>
    <row r="149" spans="2:18" s="140" customFormat="1" ht="24.75" customHeight="1" thickBot="1" x14ac:dyDescent="0.25">
      <c r="B149" s="138"/>
      <c r="C149" s="410"/>
      <c r="D149" s="411"/>
      <c r="E149" s="374" t="s">
        <v>132</v>
      </c>
      <c r="F149" s="143"/>
      <c r="G149" s="143"/>
      <c r="H149" s="144"/>
      <c r="I149" s="301"/>
      <c r="J149" s="307">
        <f t="shared" ref="J149" si="25">H149*I149</f>
        <v>0</v>
      </c>
      <c r="K149" s="100"/>
      <c r="O149" s="166"/>
      <c r="P149" s="165"/>
      <c r="Q149" s="165"/>
      <c r="R149" s="165"/>
    </row>
    <row r="150" spans="2:18" s="140" customFormat="1" ht="24.75" customHeight="1" thickBot="1" x14ac:dyDescent="0.25">
      <c r="B150" s="138"/>
      <c r="C150" s="410"/>
      <c r="D150" s="411"/>
      <c r="E150" s="374" t="s">
        <v>146</v>
      </c>
      <c r="F150" s="143"/>
      <c r="G150" s="143"/>
      <c r="H150" s="144"/>
      <c r="I150" s="301"/>
      <c r="J150" s="307">
        <f t="shared" si="24"/>
        <v>0</v>
      </c>
      <c r="K150" s="100"/>
    </row>
    <row r="151" spans="2:18" s="140" customFormat="1" ht="24.75" customHeight="1" thickBot="1" x14ac:dyDescent="0.25">
      <c r="B151" s="138"/>
      <c r="C151" s="410"/>
      <c r="D151" s="411"/>
      <c r="E151" s="374" t="s">
        <v>147</v>
      </c>
      <c r="F151" s="159"/>
      <c r="G151" s="159"/>
      <c r="H151" s="160"/>
      <c r="I151" s="305"/>
      <c r="J151" s="308">
        <f t="shared" si="24"/>
        <v>0</v>
      </c>
      <c r="K151" s="100"/>
    </row>
    <row r="152" spans="2:18" s="140" customFormat="1" ht="24.75" customHeight="1" thickBot="1" x14ac:dyDescent="0.25">
      <c r="B152" s="138"/>
      <c r="C152" s="412"/>
      <c r="D152" s="413"/>
      <c r="E152" s="163" t="s">
        <v>133</v>
      </c>
      <c r="F152" s="164">
        <f>SUM(F143:F151)</f>
        <v>0</v>
      </c>
      <c r="G152" s="164">
        <f>SUM(G143:G151)</f>
        <v>0</v>
      </c>
      <c r="H152" s="164">
        <f>SUM(H143:H151)</f>
        <v>0</v>
      </c>
      <c r="I152" s="164"/>
      <c r="J152" s="164">
        <f>SUM(J143:J151)</f>
        <v>0</v>
      </c>
      <c r="K152" s="100"/>
    </row>
    <row r="153" spans="2:18" s="140" customFormat="1" ht="28.15" customHeight="1" thickBot="1" x14ac:dyDescent="0.25">
      <c r="B153" s="138"/>
      <c r="C153" s="408" t="s">
        <v>109</v>
      </c>
      <c r="D153" s="409"/>
      <c r="E153" s="374" t="s">
        <v>15</v>
      </c>
      <c r="F153" s="143"/>
      <c r="G153" s="143"/>
      <c r="H153" s="144"/>
      <c r="I153" s="301"/>
      <c r="J153" s="306">
        <f t="shared" ref="J153:J161" si="26">H153*I153</f>
        <v>0</v>
      </c>
      <c r="K153" s="100"/>
    </row>
    <row r="154" spans="2:18" s="140" customFormat="1" ht="24.75" customHeight="1" thickBot="1" x14ac:dyDescent="0.25">
      <c r="B154" s="138"/>
      <c r="C154" s="410"/>
      <c r="D154" s="411"/>
      <c r="E154" s="374" t="s">
        <v>127</v>
      </c>
      <c r="F154" s="143"/>
      <c r="G154" s="143"/>
      <c r="H154" s="144"/>
      <c r="I154" s="301"/>
      <c r="J154" s="307">
        <f t="shared" si="26"/>
        <v>0</v>
      </c>
      <c r="K154" s="100"/>
    </row>
    <row r="155" spans="2:18" s="140" customFormat="1" ht="24.75" customHeight="1" thickBot="1" x14ac:dyDescent="0.25">
      <c r="B155" s="138"/>
      <c r="C155" s="410"/>
      <c r="D155" s="411"/>
      <c r="E155" s="374" t="s">
        <v>128</v>
      </c>
      <c r="F155" s="143"/>
      <c r="G155" s="143"/>
      <c r="H155" s="144"/>
      <c r="I155" s="301"/>
      <c r="J155" s="307">
        <f t="shared" si="26"/>
        <v>0</v>
      </c>
      <c r="K155" s="100"/>
    </row>
    <row r="156" spans="2:18" s="140" customFormat="1" ht="24.75" customHeight="1" thickBot="1" x14ac:dyDescent="0.25">
      <c r="B156" s="138"/>
      <c r="C156" s="410"/>
      <c r="D156" s="411"/>
      <c r="E156" s="374" t="s">
        <v>129</v>
      </c>
      <c r="F156" s="143"/>
      <c r="G156" s="143"/>
      <c r="H156" s="144"/>
      <c r="I156" s="301"/>
      <c r="J156" s="307">
        <f t="shared" si="26"/>
        <v>0</v>
      </c>
      <c r="K156" s="100"/>
    </row>
    <row r="157" spans="2:18" s="140" customFormat="1" ht="24.75" customHeight="1" thickBot="1" x14ac:dyDescent="0.25">
      <c r="B157" s="138"/>
      <c r="C157" s="410"/>
      <c r="D157" s="411"/>
      <c r="E157" s="374" t="s">
        <v>130</v>
      </c>
      <c r="F157" s="143"/>
      <c r="G157" s="143"/>
      <c r="H157" s="144"/>
      <c r="I157" s="301"/>
      <c r="J157" s="307">
        <f t="shared" si="26"/>
        <v>0</v>
      </c>
      <c r="K157" s="100"/>
    </row>
    <row r="158" spans="2:18" s="140" customFormat="1" ht="24.75" customHeight="1" thickBot="1" x14ac:dyDescent="0.25">
      <c r="B158" s="138"/>
      <c r="C158" s="410"/>
      <c r="D158" s="411"/>
      <c r="E158" s="374" t="s">
        <v>131</v>
      </c>
      <c r="F158" s="143"/>
      <c r="G158" s="143"/>
      <c r="H158" s="144"/>
      <c r="I158" s="301"/>
      <c r="J158" s="307">
        <f t="shared" si="26"/>
        <v>0</v>
      </c>
      <c r="K158" s="100"/>
    </row>
    <row r="159" spans="2:18" s="140" customFormat="1" ht="24.75" customHeight="1" thickBot="1" x14ac:dyDescent="0.25">
      <c r="B159" s="138"/>
      <c r="C159" s="410"/>
      <c r="D159" s="411"/>
      <c r="E159" s="374" t="s">
        <v>132</v>
      </c>
      <c r="F159" s="143"/>
      <c r="G159" s="143"/>
      <c r="H159" s="144"/>
      <c r="I159" s="301"/>
      <c r="J159" s="307">
        <f t="shared" ref="J159" si="27">H159*I159</f>
        <v>0</v>
      </c>
      <c r="K159" s="100"/>
    </row>
    <row r="160" spans="2:18" s="140" customFormat="1" ht="24.75" customHeight="1" thickBot="1" x14ac:dyDescent="0.25">
      <c r="B160" s="138"/>
      <c r="C160" s="410"/>
      <c r="D160" s="411"/>
      <c r="E160" s="374" t="s">
        <v>146</v>
      </c>
      <c r="F160" s="143"/>
      <c r="G160" s="143"/>
      <c r="H160" s="144"/>
      <c r="I160" s="301"/>
      <c r="J160" s="307">
        <f t="shared" si="26"/>
        <v>0</v>
      </c>
      <c r="K160" s="100"/>
    </row>
    <row r="161" spans="2:11" s="140" customFormat="1" ht="24.75" customHeight="1" thickBot="1" x14ac:dyDescent="0.25">
      <c r="B161" s="138"/>
      <c r="C161" s="410"/>
      <c r="D161" s="411"/>
      <c r="E161" s="374" t="s">
        <v>147</v>
      </c>
      <c r="F161" s="159"/>
      <c r="G161" s="159"/>
      <c r="H161" s="160"/>
      <c r="I161" s="305"/>
      <c r="J161" s="308">
        <f t="shared" si="26"/>
        <v>0</v>
      </c>
      <c r="K161" s="100"/>
    </row>
    <row r="162" spans="2:11" s="140" customFormat="1" ht="24.75" customHeight="1" thickBot="1" x14ac:dyDescent="0.25">
      <c r="B162" s="138"/>
      <c r="C162" s="412"/>
      <c r="D162" s="413"/>
      <c r="E162" s="163" t="s">
        <v>133</v>
      </c>
      <c r="F162" s="164">
        <f>SUM(F153:F161)</f>
        <v>0</v>
      </c>
      <c r="G162" s="164">
        <f>SUM(G153:G161)</f>
        <v>0</v>
      </c>
      <c r="H162" s="164">
        <f>SUM(H153:H161)</f>
        <v>0</v>
      </c>
      <c r="I162" s="164"/>
      <c r="J162" s="164">
        <f>SUM(J153:J161)</f>
        <v>0</v>
      </c>
      <c r="K162" s="100"/>
    </row>
    <row r="163" spans="2:11" s="140" customFormat="1" ht="24.75" customHeight="1" thickBot="1" x14ac:dyDescent="0.25">
      <c r="B163" s="138"/>
      <c r="C163" s="408" t="s">
        <v>110</v>
      </c>
      <c r="D163" s="409"/>
      <c r="E163" s="374" t="s">
        <v>15</v>
      </c>
      <c r="F163" s="143"/>
      <c r="G163" s="143"/>
      <c r="H163" s="144"/>
      <c r="I163" s="301"/>
      <c r="J163" s="306">
        <f t="shared" ref="J163:J171" si="28">H163*I163</f>
        <v>0</v>
      </c>
      <c r="K163" s="100"/>
    </row>
    <row r="164" spans="2:11" s="140" customFormat="1" ht="24.75" customHeight="1" thickBot="1" x14ac:dyDescent="0.25">
      <c r="B164" s="138"/>
      <c r="C164" s="410"/>
      <c r="D164" s="411"/>
      <c r="E164" s="374" t="s">
        <v>127</v>
      </c>
      <c r="F164" s="143"/>
      <c r="G164" s="143"/>
      <c r="H164" s="144"/>
      <c r="I164" s="301"/>
      <c r="J164" s="307">
        <f t="shared" si="28"/>
        <v>0</v>
      </c>
      <c r="K164" s="100"/>
    </row>
    <row r="165" spans="2:11" s="140" customFormat="1" ht="24.75" customHeight="1" thickBot="1" x14ac:dyDescent="0.25">
      <c r="B165" s="138"/>
      <c r="C165" s="410"/>
      <c r="D165" s="411"/>
      <c r="E165" s="374" t="s">
        <v>128</v>
      </c>
      <c r="F165" s="143"/>
      <c r="G165" s="143"/>
      <c r="H165" s="144"/>
      <c r="I165" s="301"/>
      <c r="J165" s="307">
        <f t="shared" si="28"/>
        <v>0</v>
      </c>
      <c r="K165" s="100"/>
    </row>
    <row r="166" spans="2:11" s="140" customFormat="1" ht="24.75" customHeight="1" thickBot="1" x14ac:dyDescent="0.25">
      <c r="B166" s="138"/>
      <c r="C166" s="410"/>
      <c r="D166" s="411"/>
      <c r="E166" s="374" t="s">
        <v>129</v>
      </c>
      <c r="F166" s="143"/>
      <c r="G166" s="143"/>
      <c r="H166" s="144"/>
      <c r="I166" s="301"/>
      <c r="J166" s="307">
        <f t="shared" si="28"/>
        <v>0</v>
      </c>
      <c r="K166" s="100"/>
    </row>
    <row r="167" spans="2:11" s="140" customFormat="1" ht="24.75" customHeight="1" thickBot="1" x14ac:dyDescent="0.25">
      <c r="B167" s="138"/>
      <c r="C167" s="410"/>
      <c r="D167" s="411"/>
      <c r="E167" s="374" t="s">
        <v>130</v>
      </c>
      <c r="F167" s="143"/>
      <c r="G167" s="143"/>
      <c r="H167" s="144"/>
      <c r="I167" s="301"/>
      <c r="J167" s="307">
        <f t="shared" si="28"/>
        <v>0</v>
      </c>
      <c r="K167" s="100"/>
    </row>
    <row r="168" spans="2:11" s="140" customFormat="1" ht="24.75" customHeight="1" thickBot="1" x14ac:dyDescent="0.25">
      <c r="B168" s="138"/>
      <c r="C168" s="410"/>
      <c r="D168" s="411"/>
      <c r="E168" s="374" t="s">
        <v>131</v>
      </c>
      <c r="F168" s="143"/>
      <c r="G168" s="143"/>
      <c r="H168" s="144"/>
      <c r="I168" s="301"/>
      <c r="J168" s="307">
        <f t="shared" si="28"/>
        <v>0</v>
      </c>
      <c r="K168" s="100"/>
    </row>
    <row r="169" spans="2:11" s="140" customFormat="1" ht="24.75" customHeight="1" thickBot="1" x14ac:dyDescent="0.25">
      <c r="B169" s="138"/>
      <c r="C169" s="410"/>
      <c r="D169" s="411"/>
      <c r="E169" s="374" t="s">
        <v>132</v>
      </c>
      <c r="F169" s="143"/>
      <c r="G169" s="143"/>
      <c r="H169" s="144"/>
      <c r="I169" s="301"/>
      <c r="J169" s="307">
        <f t="shared" ref="J169" si="29">H169*I169</f>
        <v>0</v>
      </c>
      <c r="K169" s="100"/>
    </row>
    <row r="170" spans="2:11" s="140" customFormat="1" ht="24.75" customHeight="1" thickBot="1" x14ac:dyDescent="0.25">
      <c r="B170" s="138"/>
      <c r="C170" s="410"/>
      <c r="D170" s="411"/>
      <c r="E170" s="374" t="s">
        <v>146</v>
      </c>
      <c r="F170" s="143"/>
      <c r="G170" s="143"/>
      <c r="H170" s="144"/>
      <c r="I170" s="301"/>
      <c r="J170" s="307">
        <f t="shared" si="28"/>
        <v>0</v>
      </c>
      <c r="K170" s="100"/>
    </row>
    <row r="171" spans="2:11" s="140" customFormat="1" ht="24.75" customHeight="1" thickBot="1" x14ac:dyDescent="0.25">
      <c r="B171" s="138"/>
      <c r="C171" s="410"/>
      <c r="D171" s="411"/>
      <c r="E171" s="374" t="s">
        <v>147</v>
      </c>
      <c r="F171" s="159"/>
      <c r="G171" s="159"/>
      <c r="H171" s="160"/>
      <c r="I171" s="305"/>
      <c r="J171" s="308">
        <f t="shared" si="28"/>
        <v>0</v>
      </c>
      <c r="K171" s="100"/>
    </row>
    <row r="172" spans="2:11" s="140" customFormat="1" ht="24.75" customHeight="1" thickBot="1" x14ac:dyDescent="0.25">
      <c r="B172" s="138"/>
      <c r="C172" s="412"/>
      <c r="D172" s="413"/>
      <c r="E172" s="163" t="s">
        <v>133</v>
      </c>
      <c r="F172" s="164">
        <f>SUM(F163:F171)</f>
        <v>0</v>
      </c>
      <c r="G172" s="164">
        <f>SUM(G163:G171)</f>
        <v>0</v>
      </c>
      <c r="H172" s="164">
        <f>SUM(H163:H171)</f>
        <v>0</v>
      </c>
      <c r="I172" s="164"/>
      <c r="J172" s="164">
        <f>SUM(J163:J171)</f>
        <v>0</v>
      </c>
      <c r="K172" s="100"/>
    </row>
    <row r="173" spans="2:11" s="140" customFormat="1" ht="24.75" customHeight="1" thickBot="1" x14ac:dyDescent="0.25">
      <c r="B173" s="138"/>
      <c r="C173" s="418" t="s">
        <v>111</v>
      </c>
      <c r="D173" s="419"/>
      <c r="E173" s="374" t="s">
        <v>15</v>
      </c>
      <c r="F173" s="143"/>
      <c r="G173" s="143"/>
      <c r="H173" s="144"/>
      <c r="I173" s="301"/>
      <c r="J173" s="306">
        <f t="shared" ref="J173:J181" si="30">H173*I173</f>
        <v>0</v>
      </c>
      <c r="K173" s="100"/>
    </row>
    <row r="174" spans="2:11" s="140" customFormat="1" ht="24.75" customHeight="1" thickBot="1" x14ac:dyDescent="0.25">
      <c r="B174" s="138"/>
      <c r="C174" s="167"/>
      <c r="D174" s="168"/>
      <c r="E174" s="374" t="s">
        <v>127</v>
      </c>
      <c r="F174" s="143"/>
      <c r="G174" s="143"/>
      <c r="H174" s="144"/>
      <c r="I174" s="301"/>
      <c r="J174" s="307">
        <f t="shared" si="30"/>
        <v>0</v>
      </c>
      <c r="K174" s="100"/>
    </row>
    <row r="175" spans="2:11" s="140" customFormat="1" ht="24.75" customHeight="1" thickBot="1" x14ac:dyDescent="0.25">
      <c r="B175" s="138"/>
      <c r="C175" s="167"/>
      <c r="D175" s="168"/>
      <c r="E175" s="374" t="s">
        <v>128</v>
      </c>
      <c r="F175" s="143"/>
      <c r="G175" s="143"/>
      <c r="H175" s="144"/>
      <c r="I175" s="301"/>
      <c r="J175" s="307">
        <f t="shared" si="30"/>
        <v>0</v>
      </c>
      <c r="K175" s="100"/>
    </row>
    <row r="176" spans="2:11" s="140" customFormat="1" ht="24.75" customHeight="1" thickBot="1" x14ac:dyDescent="0.25">
      <c r="B176" s="138"/>
      <c r="C176" s="167"/>
      <c r="D176" s="168"/>
      <c r="E176" s="374" t="s">
        <v>129</v>
      </c>
      <c r="F176" s="143"/>
      <c r="G176" s="143"/>
      <c r="H176" s="144"/>
      <c r="I176" s="301"/>
      <c r="J176" s="307">
        <f t="shared" si="30"/>
        <v>0</v>
      </c>
      <c r="K176" s="100"/>
    </row>
    <row r="177" spans="2:11" s="140" customFormat="1" ht="24.75" customHeight="1" thickBot="1" x14ac:dyDescent="0.25">
      <c r="B177" s="138"/>
      <c r="C177" s="167"/>
      <c r="D177" s="168"/>
      <c r="E177" s="374" t="s">
        <v>130</v>
      </c>
      <c r="F177" s="143"/>
      <c r="G177" s="143"/>
      <c r="H177" s="144"/>
      <c r="I177" s="301"/>
      <c r="J177" s="307">
        <f t="shared" si="30"/>
        <v>0</v>
      </c>
      <c r="K177" s="100"/>
    </row>
    <row r="178" spans="2:11" s="140" customFormat="1" ht="24.75" customHeight="1" thickBot="1" x14ac:dyDescent="0.25">
      <c r="B178" s="138"/>
      <c r="C178" s="167"/>
      <c r="D178" s="168"/>
      <c r="E178" s="374" t="s">
        <v>131</v>
      </c>
      <c r="F178" s="143"/>
      <c r="G178" s="143"/>
      <c r="H178" s="144"/>
      <c r="I178" s="301"/>
      <c r="J178" s="307">
        <f t="shared" ref="J178" si="31">H178*I178</f>
        <v>0</v>
      </c>
      <c r="K178" s="100"/>
    </row>
    <row r="179" spans="2:11" s="140" customFormat="1" ht="24.75" customHeight="1" thickBot="1" x14ac:dyDescent="0.25">
      <c r="B179" s="138"/>
      <c r="C179" s="167"/>
      <c r="D179" s="168"/>
      <c r="E179" s="374" t="s">
        <v>132</v>
      </c>
      <c r="F179" s="143"/>
      <c r="G179" s="143"/>
      <c r="H179" s="144"/>
      <c r="I179" s="301"/>
      <c r="J179" s="307">
        <f t="shared" si="30"/>
        <v>0</v>
      </c>
      <c r="K179" s="100"/>
    </row>
    <row r="180" spans="2:11" s="140" customFormat="1" ht="24.75" customHeight="1" thickBot="1" x14ac:dyDescent="0.25">
      <c r="B180" s="138"/>
      <c r="C180" s="167"/>
      <c r="D180" s="168"/>
      <c r="E180" s="374" t="s">
        <v>146</v>
      </c>
      <c r="F180" s="143"/>
      <c r="G180" s="143"/>
      <c r="H180" s="144"/>
      <c r="I180" s="301"/>
      <c r="J180" s="307">
        <f t="shared" si="30"/>
        <v>0</v>
      </c>
      <c r="K180" s="100"/>
    </row>
    <row r="181" spans="2:11" s="140" customFormat="1" ht="24.75" customHeight="1" thickBot="1" x14ac:dyDescent="0.25">
      <c r="B181" s="138"/>
      <c r="C181" s="167"/>
      <c r="D181" s="168"/>
      <c r="E181" s="374" t="s">
        <v>147</v>
      </c>
      <c r="F181" s="159"/>
      <c r="G181" s="159"/>
      <c r="H181" s="160"/>
      <c r="I181" s="305"/>
      <c r="J181" s="308">
        <f t="shared" si="30"/>
        <v>0</v>
      </c>
      <c r="K181" s="100"/>
    </row>
    <row r="182" spans="2:11" s="140" customFormat="1" ht="24.75" customHeight="1" thickBot="1" x14ac:dyDescent="0.25">
      <c r="B182" s="138"/>
      <c r="C182" s="167"/>
      <c r="D182" s="168"/>
      <c r="E182" s="169" t="s">
        <v>133</v>
      </c>
      <c r="F182" s="164">
        <f>SUM(F173:F181)</f>
        <v>0</v>
      </c>
      <c r="G182" s="164">
        <f>SUM(G173:G181)</f>
        <v>0</v>
      </c>
      <c r="H182" s="164">
        <f>SUM(H173:H181)</f>
        <v>0</v>
      </c>
      <c r="I182" s="164"/>
      <c r="J182" s="164">
        <f>SUM(J173:J181)</f>
        <v>0</v>
      </c>
      <c r="K182" s="100"/>
    </row>
    <row r="183" spans="2:11" s="140" customFormat="1" ht="24.75" customHeight="1" thickBot="1" x14ac:dyDescent="0.25">
      <c r="B183" s="138"/>
      <c r="C183" s="418" t="s">
        <v>112</v>
      </c>
      <c r="D183" s="419"/>
      <c r="E183" s="374" t="s">
        <v>15</v>
      </c>
      <c r="F183" s="143"/>
      <c r="G183" s="143"/>
      <c r="H183" s="144"/>
      <c r="I183" s="301"/>
      <c r="J183" s="306">
        <f t="shared" ref="J183:J191" si="32">H183*I183</f>
        <v>0</v>
      </c>
      <c r="K183" s="100"/>
    </row>
    <row r="184" spans="2:11" s="140" customFormat="1" ht="24.75" customHeight="1" thickBot="1" x14ac:dyDescent="0.25">
      <c r="B184" s="138"/>
      <c r="C184" s="167"/>
      <c r="D184" s="168"/>
      <c r="E184" s="374" t="s">
        <v>127</v>
      </c>
      <c r="F184" s="143"/>
      <c r="G184" s="143"/>
      <c r="H184" s="144"/>
      <c r="I184" s="301"/>
      <c r="J184" s="307">
        <f t="shared" si="32"/>
        <v>0</v>
      </c>
      <c r="K184" s="100"/>
    </row>
    <row r="185" spans="2:11" s="140" customFormat="1" ht="24.75" customHeight="1" thickBot="1" x14ac:dyDescent="0.25">
      <c r="B185" s="138"/>
      <c r="C185" s="167"/>
      <c r="D185" s="168"/>
      <c r="E185" s="374" t="s">
        <v>128</v>
      </c>
      <c r="F185" s="143"/>
      <c r="G185" s="143"/>
      <c r="H185" s="144"/>
      <c r="I185" s="301"/>
      <c r="J185" s="307">
        <f t="shared" si="32"/>
        <v>0</v>
      </c>
      <c r="K185" s="100"/>
    </row>
    <row r="186" spans="2:11" s="140" customFormat="1" ht="24.75" customHeight="1" thickBot="1" x14ac:dyDescent="0.25">
      <c r="B186" s="138"/>
      <c r="C186" s="167"/>
      <c r="D186" s="168"/>
      <c r="E186" s="374" t="s">
        <v>129</v>
      </c>
      <c r="F186" s="143"/>
      <c r="G186" s="143"/>
      <c r="H186" s="144"/>
      <c r="I186" s="301"/>
      <c r="J186" s="307">
        <f t="shared" si="32"/>
        <v>0</v>
      </c>
      <c r="K186" s="100"/>
    </row>
    <row r="187" spans="2:11" s="140" customFormat="1" ht="24.75" customHeight="1" thickBot="1" x14ac:dyDescent="0.25">
      <c r="B187" s="138"/>
      <c r="C187" s="167"/>
      <c r="D187" s="168"/>
      <c r="E187" s="374" t="s">
        <v>130</v>
      </c>
      <c r="F187" s="143"/>
      <c r="G187" s="143"/>
      <c r="H187" s="144"/>
      <c r="I187" s="301"/>
      <c r="J187" s="307">
        <f t="shared" si="32"/>
        <v>0</v>
      </c>
      <c r="K187" s="100"/>
    </row>
    <row r="188" spans="2:11" s="140" customFormat="1" ht="24.75" customHeight="1" thickBot="1" x14ac:dyDescent="0.25">
      <c r="B188" s="138"/>
      <c r="C188" s="167"/>
      <c r="D188" s="168"/>
      <c r="E188" s="374" t="s">
        <v>131</v>
      </c>
      <c r="F188" s="143"/>
      <c r="G188" s="143"/>
      <c r="H188" s="144"/>
      <c r="I188" s="301"/>
      <c r="J188" s="307">
        <f t="shared" si="32"/>
        <v>0</v>
      </c>
      <c r="K188" s="100"/>
    </row>
    <row r="189" spans="2:11" s="140" customFormat="1" ht="24.75" customHeight="1" thickBot="1" x14ac:dyDescent="0.25">
      <c r="B189" s="138"/>
      <c r="C189" s="167"/>
      <c r="D189" s="168"/>
      <c r="E189" s="374" t="s">
        <v>132</v>
      </c>
      <c r="F189" s="143"/>
      <c r="G189" s="143"/>
      <c r="H189" s="144"/>
      <c r="I189" s="301"/>
      <c r="J189" s="307">
        <f t="shared" si="32"/>
        <v>0</v>
      </c>
      <c r="K189" s="100"/>
    </row>
    <row r="190" spans="2:11" s="140" customFormat="1" ht="24.75" customHeight="1" thickBot="1" x14ac:dyDescent="0.25">
      <c r="B190" s="138"/>
      <c r="C190" s="167"/>
      <c r="D190" s="168"/>
      <c r="E190" s="374" t="s">
        <v>146</v>
      </c>
      <c r="F190" s="143"/>
      <c r="G190" s="143"/>
      <c r="H190" s="144"/>
      <c r="I190" s="301"/>
      <c r="J190" s="307">
        <f t="shared" si="32"/>
        <v>0</v>
      </c>
      <c r="K190" s="100"/>
    </row>
    <row r="191" spans="2:11" s="140" customFormat="1" ht="24.75" customHeight="1" thickBot="1" x14ac:dyDescent="0.25">
      <c r="B191" s="138"/>
      <c r="C191" s="167"/>
      <c r="D191" s="168"/>
      <c r="E191" s="374" t="s">
        <v>147</v>
      </c>
      <c r="F191" s="159"/>
      <c r="G191" s="159"/>
      <c r="H191" s="160"/>
      <c r="I191" s="305"/>
      <c r="J191" s="308">
        <f t="shared" si="32"/>
        <v>0</v>
      </c>
      <c r="K191" s="100"/>
    </row>
    <row r="192" spans="2:11" s="140" customFormat="1" ht="24.75" customHeight="1" thickBot="1" x14ac:dyDescent="0.25">
      <c r="B192" s="138"/>
      <c r="C192" s="167"/>
      <c r="D192" s="168"/>
      <c r="E192" s="169" t="s">
        <v>133</v>
      </c>
      <c r="F192" s="164">
        <f>SUM(F183:F191)</f>
        <v>0</v>
      </c>
      <c r="G192" s="164">
        <f>SUM(G183:G191)</f>
        <v>0</v>
      </c>
      <c r="H192" s="164">
        <f>SUM(H183:H191)</f>
        <v>0</v>
      </c>
      <c r="I192" s="164"/>
      <c r="J192" s="164">
        <f>SUM(J183:J191)</f>
        <v>0</v>
      </c>
      <c r="K192" s="100"/>
    </row>
    <row r="193" spans="2:11" ht="12.75" x14ac:dyDescent="0.2">
      <c r="B193" s="101"/>
      <c r="C193" s="101"/>
      <c r="D193" s="101"/>
      <c r="E193" s="101"/>
      <c r="F193" s="101"/>
      <c r="G193" s="101"/>
      <c r="H193" s="101"/>
      <c r="I193" s="101"/>
      <c r="J193" s="101"/>
      <c r="K193" s="100"/>
    </row>
    <row r="194" spans="2:11" s="99" customFormat="1" ht="18" customHeight="1" x14ac:dyDescent="0.2">
      <c r="B194" s="101"/>
      <c r="C194" s="96" t="s">
        <v>140</v>
      </c>
      <c r="D194" s="105"/>
      <c r="E194" s="105"/>
      <c r="F194" s="105"/>
      <c r="G194" s="105"/>
      <c r="H194" s="105"/>
      <c r="I194" s="105"/>
      <c r="J194" s="105"/>
      <c r="K194" s="100"/>
    </row>
    <row r="195" spans="2:11" s="99" customFormat="1" ht="18" customHeight="1" x14ac:dyDescent="0.2">
      <c r="B195" s="101"/>
      <c r="C195" s="106"/>
      <c r="D195" s="106"/>
      <c r="E195" s="106"/>
      <c r="F195" s="106"/>
      <c r="G195" s="106"/>
      <c r="H195" s="106"/>
      <c r="I195" s="106"/>
      <c r="J195" s="106"/>
      <c r="K195" s="100"/>
    </row>
    <row r="196" spans="2:11" s="99" customFormat="1" ht="5.25" customHeight="1" thickBot="1" x14ac:dyDescent="0.25">
      <c r="B196" s="101"/>
      <c r="C196" s="102"/>
      <c r="D196" s="102"/>
      <c r="E196" s="102"/>
      <c r="F196" s="102"/>
      <c r="G196" s="112"/>
      <c r="H196" s="112"/>
      <c r="I196" s="106"/>
      <c r="J196" s="106"/>
      <c r="K196" s="100"/>
    </row>
    <row r="197" spans="2:11" s="99" customFormat="1" ht="48.6" customHeight="1" thickBot="1" x14ac:dyDescent="0.25">
      <c r="B197" s="101"/>
      <c r="C197" s="113"/>
      <c r="D197" s="114" t="s">
        <v>7</v>
      </c>
      <c r="E197" s="114" t="s">
        <v>117</v>
      </c>
      <c r="F197" s="115" t="s">
        <v>141</v>
      </c>
      <c r="G197" s="115" t="s">
        <v>142</v>
      </c>
      <c r="H197" s="100"/>
      <c r="I197" s="100"/>
      <c r="J197" s="417"/>
      <c r="K197" s="100"/>
    </row>
    <row r="198" spans="2:11" s="99" customFormat="1" ht="17.25" customHeight="1" thickBot="1" x14ac:dyDescent="0.25">
      <c r="B198" s="101"/>
      <c r="C198" s="156" t="s">
        <v>15</v>
      </c>
      <c r="D198" s="172"/>
      <c r="E198" s="173"/>
      <c r="F198" s="174"/>
      <c r="G198" s="174"/>
      <c r="H198" s="100"/>
      <c r="I198" s="100"/>
      <c r="J198" s="417"/>
      <c r="K198" s="100"/>
    </row>
    <row r="199" spans="2:11" s="99" customFormat="1" ht="17.25" customHeight="1" thickBot="1" x14ac:dyDescent="0.25">
      <c r="B199" s="101"/>
      <c r="C199" s="156" t="s">
        <v>127</v>
      </c>
      <c r="D199" s="175"/>
      <c r="E199" s="176"/>
      <c r="F199" s="177"/>
      <c r="G199" s="177"/>
      <c r="H199" s="100"/>
      <c r="I199" s="100"/>
      <c r="J199" s="417"/>
      <c r="K199" s="100"/>
    </row>
    <row r="200" spans="2:11" s="99" customFormat="1" ht="17.25" customHeight="1" thickBot="1" x14ac:dyDescent="0.25">
      <c r="B200" s="101"/>
      <c r="C200" s="156" t="s">
        <v>128</v>
      </c>
      <c r="D200" s="175"/>
      <c r="E200" s="176"/>
      <c r="F200" s="177"/>
      <c r="G200" s="177"/>
      <c r="H200" s="100"/>
      <c r="I200" s="100"/>
      <c r="J200" s="100"/>
      <c r="K200" s="100"/>
    </row>
    <row r="201" spans="2:11" s="99" customFormat="1" ht="17.25" customHeight="1" thickBot="1" x14ac:dyDescent="0.25">
      <c r="B201" s="101"/>
      <c r="C201" s="156" t="s">
        <v>129</v>
      </c>
      <c r="D201" s="175"/>
      <c r="E201" s="176"/>
      <c r="F201" s="177"/>
      <c r="G201" s="177"/>
      <c r="H201" s="100"/>
      <c r="I201" s="100"/>
      <c r="J201" s="100"/>
      <c r="K201" s="100"/>
    </row>
    <row r="202" spans="2:11" s="99" customFormat="1" ht="17.25" customHeight="1" thickBot="1" x14ac:dyDescent="0.25">
      <c r="B202" s="101"/>
      <c r="C202" s="156" t="s">
        <v>130</v>
      </c>
      <c r="D202" s="175"/>
      <c r="E202" s="176"/>
      <c r="F202" s="177"/>
      <c r="G202" s="177"/>
      <c r="H202" s="100"/>
      <c r="I202" s="100"/>
      <c r="J202" s="100"/>
      <c r="K202" s="100"/>
    </row>
    <row r="203" spans="2:11" s="99" customFormat="1" ht="17.25" customHeight="1" thickBot="1" x14ac:dyDescent="0.25">
      <c r="B203" s="101"/>
      <c r="C203" s="156" t="s">
        <v>131</v>
      </c>
      <c r="D203" s="175"/>
      <c r="E203" s="176"/>
      <c r="F203" s="177"/>
      <c r="G203" s="177"/>
      <c r="H203" s="100"/>
      <c r="I203" s="100"/>
      <c r="J203" s="100"/>
      <c r="K203" s="100"/>
    </row>
    <row r="204" spans="2:11" s="99" customFormat="1" ht="17.25" customHeight="1" thickBot="1" x14ac:dyDescent="0.25">
      <c r="B204" s="101"/>
      <c r="C204" s="156" t="s">
        <v>132</v>
      </c>
      <c r="D204" s="175"/>
      <c r="E204" s="176"/>
      <c r="F204" s="177"/>
      <c r="G204" s="177"/>
      <c r="H204" s="100"/>
      <c r="I204" s="100"/>
      <c r="J204" s="100"/>
      <c r="K204" s="100"/>
    </row>
    <row r="205" spans="2:11" s="99" customFormat="1" ht="17.25" customHeight="1" thickBot="1" x14ac:dyDescent="0.25">
      <c r="B205" s="101"/>
      <c r="C205" s="156" t="s">
        <v>146</v>
      </c>
      <c r="D205" s="178"/>
      <c r="E205" s="179"/>
      <c r="F205" s="180"/>
      <c r="G205" s="180"/>
      <c r="H205" s="100"/>
      <c r="I205" s="100"/>
      <c r="J205" s="100"/>
      <c r="K205" s="100"/>
    </row>
    <row r="206" spans="2:11" s="99" customFormat="1" ht="17.25" customHeight="1" thickBot="1" x14ac:dyDescent="0.25">
      <c r="B206" s="101"/>
      <c r="C206" s="181" t="s">
        <v>147</v>
      </c>
      <c r="D206" s="182"/>
      <c r="E206" s="183"/>
      <c r="F206" s="184"/>
      <c r="G206" s="184"/>
      <c r="H206" s="100"/>
      <c r="I206" s="100"/>
      <c r="J206" s="100"/>
      <c r="K206" s="100"/>
    </row>
    <row r="207" spans="2:11" s="99" customFormat="1" ht="18" customHeight="1" thickBot="1" x14ac:dyDescent="0.25">
      <c r="B207" s="101"/>
      <c r="C207" s="106"/>
      <c r="D207" s="106"/>
      <c r="E207" s="187" t="s">
        <v>133</v>
      </c>
      <c r="F207" s="188">
        <f>+SUM(F198:F206)</f>
        <v>0</v>
      </c>
      <c r="G207" s="188">
        <f>+SUM(G198:G206)</f>
        <v>0</v>
      </c>
      <c r="H207" s="100"/>
      <c r="I207" s="100"/>
      <c r="J207" s="100"/>
      <c r="K207" s="100"/>
    </row>
    <row r="208" spans="2:11" s="99" customFormat="1" ht="18" customHeight="1" x14ac:dyDescent="0.25">
      <c r="B208" s="101"/>
      <c r="C208" s="106"/>
      <c r="D208" s="106"/>
      <c r="E208" s="133"/>
      <c r="F208" s="185"/>
      <c r="G208" s="185"/>
      <c r="H208" s="185"/>
      <c r="I208" s="185"/>
      <c r="J208" s="186"/>
      <c r="K208" s="100"/>
    </row>
  </sheetData>
  <mergeCells count="34">
    <mergeCell ref="J197:J199"/>
    <mergeCell ref="C163:D172"/>
    <mergeCell ref="C153:D162"/>
    <mergeCell ref="C143:D152"/>
    <mergeCell ref="C133:D142"/>
    <mergeCell ref="C173:D173"/>
    <mergeCell ref="C183:D183"/>
    <mergeCell ref="H20:I20"/>
    <mergeCell ref="C123:D132"/>
    <mergeCell ref="C113:D122"/>
    <mergeCell ref="C40:D43"/>
    <mergeCell ref="C52:D55"/>
    <mergeCell ref="C51:J51"/>
    <mergeCell ref="C57:J57"/>
    <mergeCell ref="C58:D61"/>
    <mergeCell ref="C87:J87"/>
    <mergeCell ref="C88:D91"/>
    <mergeCell ref="C93:J93"/>
    <mergeCell ref="C94:D97"/>
    <mergeCell ref="C63:J63"/>
    <mergeCell ref="C64:D67"/>
    <mergeCell ref="C69:J69"/>
    <mergeCell ref="C70:D73"/>
    <mergeCell ref="C3:D3"/>
    <mergeCell ref="D7:J7"/>
    <mergeCell ref="D9:E9"/>
    <mergeCell ref="D11:J11"/>
    <mergeCell ref="D13:E13"/>
    <mergeCell ref="C75:J75"/>
    <mergeCell ref="C76:D79"/>
    <mergeCell ref="C81:J81"/>
    <mergeCell ref="C82:D85"/>
    <mergeCell ref="C45:J45"/>
    <mergeCell ref="C46:D49"/>
  </mergeCells>
  <conditionalFormatting sqref="B21:J23 B1:J1 B24:B30 J20 B193:J193 B34 B101:J101 K32:K36 F123:G123 F133:G133 F143:G143 F153:G153 F163:G163 K99:K101 K17:K30 K1:K4 B16:K16 B5:K12 B15:F15 K15 G13:J15 B17:J19 B20:H20 K38:K97 B39:B97">
    <cfRule type="containsText" dxfId="1904" priority="2600" operator="containsText" text="Preencha">
      <formula>NOT(ISERROR(SEARCH("Preencha",B1)))</formula>
    </cfRule>
    <cfRule type="cellIs" dxfId="1903" priority="2601" operator="equal">
      <formula>"Selecione uma opção:"</formula>
    </cfRule>
  </conditionalFormatting>
  <conditionalFormatting sqref="B22:J23 B24:B30 B193:J193 B34 B39:B97">
    <cfRule type="expression" dxfId="1902" priority="2598">
      <formula>#REF!="Selecione uma opção:"</formula>
    </cfRule>
    <cfRule type="expression" dxfId="1901" priority="2599">
      <formula>#REF!="  Não reembolsável"</formula>
    </cfRule>
  </conditionalFormatting>
  <conditionalFormatting sqref="B35:E35">
    <cfRule type="containsText" dxfId="1900" priority="2595" operator="containsText" text="Preencha">
      <formula>NOT(ISERROR(SEARCH("Preencha",B35)))</formula>
    </cfRule>
    <cfRule type="cellIs" dxfId="1899" priority="2596" operator="equal">
      <formula>"Selecione uma opção:"</formula>
    </cfRule>
  </conditionalFormatting>
  <conditionalFormatting sqref="B35:E35">
    <cfRule type="expression" dxfId="1898" priority="2593">
      <formula>#REF!="Selecione uma opção:"</formula>
    </cfRule>
    <cfRule type="expression" dxfId="1897" priority="2594">
      <formula>#REF!="  Não reembolsável"</formula>
    </cfRule>
  </conditionalFormatting>
  <conditionalFormatting sqref="F35">
    <cfRule type="containsText" dxfId="1896" priority="2591" operator="containsText" text="Preencha">
      <formula>NOT(ISERROR(SEARCH("Preencha",F35)))</formula>
    </cfRule>
    <cfRule type="cellIs" dxfId="1895" priority="2592" operator="equal">
      <formula>"Selecione uma opção:"</formula>
    </cfRule>
  </conditionalFormatting>
  <conditionalFormatting sqref="F35">
    <cfRule type="expression" dxfId="1894" priority="2589">
      <formula>#REF!="Selecione uma opção:"</formula>
    </cfRule>
    <cfRule type="expression" dxfId="1893" priority="2590">
      <formula>#REF!="  Não reembolsável"</formula>
    </cfRule>
  </conditionalFormatting>
  <conditionalFormatting sqref="G17:J17">
    <cfRule type="containsText" dxfId="1892" priority="2586" operator="containsText" text="Preencha">
      <formula>NOT(ISERROR(SEARCH("Preencha",G17)))</formula>
    </cfRule>
    <cfRule type="cellIs" dxfId="1891" priority="2587" operator="equal">
      <formula>"Selecione uma opção:"</formula>
    </cfRule>
  </conditionalFormatting>
  <conditionalFormatting sqref="B36:J36 B38:J38 B99:J99">
    <cfRule type="containsText" dxfId="1890" priority="2584" operator="containsText" text="Preencha">
      <formula>NOT(ISERROR(SEARCH("Preencha",B36)))</formula>
    </cfRule>
    <cfRule type="cellIs" dxfId="1889" priority="2585" operator="equal">
      <formula>"Selecione uma opção:"</formula>
    </cfRule>
  </conditionalFormatting>
  <conditionalFormatting sqref="B36:J36 B38:J38 B99:J99">
    <cfRule type="expression" dxfId="1888" priority="2582">
      <formula>#REF!="Selecione uma opção:"</formula>
    </cfRule>
    <cfRule type="expression" dxfId="1887" priority="2583">
      <formula>#REF!="  Não reembolsável"</formula>
    </cfRule>
  </conditionalFormatting>
  <conditionalFormatting sqref="J24">
    <cfRule type="containsText" dxfId="1886" priority="2580" operator="containsText" text="Preencha">
      <formula>NOT(ISERROR(SEARCH("Preencha",J24)))</formula>
    </cfRule>
    <cfRule type="cellIs" dxfId="1885" priority="2581" operator="equal">
      <formula>"Selecione uma opção:"</formula>
    </cfRule>
  </conditionalFormatting>
  <conditionalFormatting sqref="J24">
    <cfRule type="expression" dxfId="1884" priority="2578">
      <formula>#REF!="Selecione uma opção:"</formula>
    </cfRule>
    <cfRule type="expression" dxfId="1883" priority="2579">
      <formula>#REF!="  Não reembolsável"</formula>
    </cfRule>
  </conditionalFormatting>
  <conditionalFormatting sqref="I24">
    <cfRule type="containsText" dxfId="1882" priority="2576" operator="containsText" text="Preencha">
      <formula>NOT(ISERROR(SEARCH("Preencha",I24)))</formula>
    </cfRule>
    <cfRule type="cellIs" dxfId="1881" priority="2577" operator="equal">
      <formula>"Selecione uma opção:"</formula>
    </cfRule>
  </conditionalFormatting>
  <conditionalFormatting sqref="I24">
    <cfRule type="expression" dxfId="1880" priority="2574">
      <formula>#REF!="Selecione uma opção:"</formula>
    </cfRule>
    <cfRule type="expression" dxfId="1879" priority="2575">
      <formula>#REF!="  Não reembolsável"</formula>
    </cfRule>
  </conditionalFormatting>
  <conditionalFormatting sqref="B2:J2 B3:C4 E3:J4">
    <cfRule type="containsText" dxfId="1878" priority="2572" operator="containsText" text="Preencha">
      <formula>NOT(ISERROR(SEARCH("Preencha",B2)))</formula>
    </cfRule>
    <cfRule type="cellIs" dxfId="1877" priority="2573" operator="equal">
      <formula>"Selecione uma opção:"</formula>
    </cfRule>
  </conditionalFormatting>
  <conditionalFormatting sqref="G35">
    <cfRule type="containsText" dxfId="1876" priority="2570" operator="containsText" text="Preencha">
      <formula>NOT(ISERROR(SEARCH("Preencha",G35)))</formula>
    </cfRule>
    <cfRule type="cellIs" dxfId="1875" priority="2571" operator="equal">
      <formula>"Selecione uma opção:"</formula>
    </cfRule>
  </conditionalFormatting>
  <conditionalFormatting sqref="G35">
    <cfRule type="expression" dxfId="1874" priority="2568">
      <formula>#REF!="Selecione uma opção:"</formula>
    </cfRule>
    <cfRule type="expression" dxfId="1873" priority="2569">
      <formula>#REF!="  Não reembolsável"</formula>
    </cfRule>
  </conditionalFormatting>
  <conditionalFormatting sqref="J35">
    <cfRule type="containsText" dxfId="1872" priority="2563" operator="containsText" text="Preencha">
      <formula>NOT(ISERROR(SEARCH("Preencha",J35)))</formula>
    </cfRule>
    <cfRule type="cellIs" dxfId="1871" priority="2564" operator="equal">
      <formula>"Selecione uma opção:"</formula>
    </cfRule>
  </conditionalFormatting>
  <conditionalFormatting sqref="J35">
    <cfRule type="expression" dxfId="1870" priority="2561">
      <formula>#REF!="Selecione uma opção:"</formula>
    </cfRule>
    <cfRule type="expression" dxfId="1869" priority="2562">
      <formula>#REF!="  Não reembolsável"</formula>
    </cfRule>
  </conditionalFormatting>
  <conditionalFormatting sqref="I35">
    <cfRule type="containsText" dxfId="1868" priority="2559" operator="containsText" text="Preencha">
      <formula>NOT(ISERROR(SEARCH("Preencha",I35)))</formula>
    </cfRule>
    <cfRule type="cellIs" dxfId="1867" priority="2560" operator="equal">
      <formula>"Selecione uma opção:"</formula>
    </cfRule>
  </conditionalFormatting>
  <conditionalFormatting sqref="I35">
    <cfRule type="expression" dxfId="1866" priority="2557">
      <formula>#REF!="Selecione uma opção:"</formula>
    </cfRule>
    <cfRule type="expression" dxfId="1865" priority="2558">
      <formula>#REF!="  Não reembolsável"</formula>
    </cfRule>
  </conditionalFormatting>
  <conditionalFormatting sqref="H35">
    <cfRule type="containsText" dxfId="1864" priority="2555" operator="containsText" text="Preencha">
      <formula>NOT(ISERROR(SEARCH("Preencha",H35)))</formula>
    </cfRule>
    <cfRule type="cellIs" dxfId="1863" priority="2556" operator="equal">
      <formula>"Selecione uma opção:"</formula>
    </cfRule>
  </conditionalFormatting>
  <conditionalFormatting sqref="H35">
    <cfRule type="expression" dxfId="1862" priority="2553">
      <formula>#REF!="Selecione uma opção:"</formula>
    </cfRule>
    <cfRule type="expression" dxfId="1861" priority="2554">
      <formula>#REF!="  Não reembolsável"</formula>
    </cfRule>
  </conditionalFormatting>
  <conditionalFormatting sqref="B32:B33">
    <cfRule type="containsText" dxfId="1860" priority="2549" operator="containsText" text="Preencha">
      <formula>NOT(ISERROR(SEARCH("Preencha",B32)))</formula>
    </cfRule>
    <cfRule type="cellIs" dxfId="1859" priority="2550" operator="equal">
      <formula>"Selecione uma opção:"</formula>
    </cfRule>
  </conditionalFormatting>
  <conditionalFormatting sqref="B32:B33">
    <cfRule type="expression" dxfId="1858" priority="2547">
      <formula>#REF!="Selecione uma opção:"</formula>
    </cfRule>
    <cfRule type="expression" dxfId="1857" priority="2548">
      <formula>#REF!="  Não reembolsável"</formula>
    </cfRule>
  </conditionalFormatting>
  <conditionalFormatting sqref="B100 E100:J100 K102 B102 B113 K113 K116 B116">
    <cfRule type="containsText" dxfId="1856" priority="2540" operator="containsText" text="Preencha">
      <formula>NOT(ISERROR(SEARCH("Preencha",B100)))</formula>
    </cfRule>
    <cfRule type="cellIs" dxfId="1855" priority="2541" operator="equal">
      <formula>"Selecione uma opção:"</formula>
    </cfRule>
  </conditionalFormatting>
  <conditionalFormatting sqref="D100">
    <cfRule type="containsText" dxfId="1854" priority="2538" operator="containsText" text="Preencha">
      <formula>NOT(ISERROR(SEARCH("Preencha",D100)))</formula>
    </cfRule>
    <cfRule type="cellIs" dxfId="1853" priority="2539" operator="equal">
      <formula>"Selecione uma opção:"</formula>
    </cfRule>
  </conditionalFormatting>
  <conditionalFormatting sqref="C100">
    <cfRule type="containsText" dxfId="1852" priority="2536" operator="containsText" text="Preencha">
      <formula>NOT(ISERROR(SEARCH("Preencha",C100)))</formula>
    </cfRule>
    <cfRule type="cellIs" dxfId="1851" priority="2537" operator="equal">
      <formula>"Selecione uma opção:"</formula>
    </cfRule>
  </conditionalFormatting>
  <conditionalFormatting sqref="A102:B102 F103 K101:M103 A100:J101 L100:M100 A126:B126 F116:G116 F136:G136 F156:G156 A109:B110 K116:M116 F126:G126 K136:M136 F146:G146 K156:M156 K32:K36 A112:B116 G113 F123:G123 F133:G133 F143:G143 F153:G153 F163:G163 F112:F113 G106 A106:B106 I106 G111 K109:M113 I111:I112 A119:B120 A122:B122 G119 K121:M126 A130:B130 A132:B136 G130:G131 K131:M133 A140:B140 A142:B146 G140:G141 K141:M146 A150:B150 A152:B156 G150:G151 K151:M153 A160:B160 A162:B166 G160:G161 K161:M166 A170:B170 A172:B182 G170:G171 K171:M182 I122 I132 I142 I152 I162 I172 K194:K202 H197:J197 K99:K100 E112 G121 H200:J202 H198:I199 K1:K12 E41 E44:F44 I44 F173:G173 G180:G181 F179:I179 K15:K30 K38:K97">
    <cfRule type="expression" dxfId="1850" priority="2535">
      <formula>$N$5="S"</formula>
    </cfRule>
  </conditionalFormatting>
  <conditionalFormatting sqref="B103 F103 K103 K109:K110 B109:B110 B112 K112 E112">
    <cfRule type="containsText" dxfId="1849" priority="2533" operator="containsText" text="Preencha">
      <formula>NOT(ISERROR(SEARCH("Preencha",B103)))</formula>
    </cfRule>
    <cfRule type="cellIs" dxfId="1848" priority="2534" operator="equal">
      <formula>"Selecione uma opção:"</formula>
    </cfRule>
  </conditionalFormatting>
  <conditionalFormatting sqref="A103:B103">
    <cfRule type="expression" dxfId="1847" priority="2532">
      <formula>$N$5="S"</formula>
    </cfRule>
  </conditionalFormatting>
  <conditionalFormatting sqref="B123 K123 K143 B143 K133 B133 B153 K153 K163 B163 K126 B126 B136 K136 B146 K146 K156 B156">
    <cfRule type="containsText" dxfId="1846" priority="2530" operator="containsText" text="Preencha">
      <formula>NOT(ISERROR(SEARCH("Preencha",B123)))</formula>
    </cfRule>
    <cfRule type="cellIs" dxfId="1845" priority="2531" operator="equal">
      <formula>"Selecione uma opção:"</formula>
    </cfRule>
  </conditionalFormatting>
  <conditionalFormatting sqref="A123:B123">
    <cfRule type="expression" dxfId="1844" priority="2529">
      <formula>$N$5="S"</formula>
    </cfRule>
  </conditionalFormatting>
  <conditionalFormatting sqref="G115">
    <cfRule type="expression" dxfId="1843" priority="2479">
      <formula>$N$5="S"</formula>
    </cfRule>
  </conditionalFormatting>
  <conditionalFormatting sqref="F116 F126 F136 F146 F156 F112:F113">
    <cfRule type="containsText" dxfId="1842" priority="2508" operator="containsText" text="Preencha">
      <formula>NOT(ISERROR(SEARCH("Preencha",F112)))</formula>
    </cfRule>
    <cfRule type="cellIs" dxfId="1841" priority="2509" operator="equal">
      <formula>"Selecione uma opção:"</formula>
    </cfRule>
  </conditionalFormatting>
  <conditionalFormatting sqref="G103">
    <cfRule type="expression" dxfId="1840" priority="2507">
      <formula>$N$5="S"</formula>
    </cfRule>
  </conditionalFormatting>
  <conditionalFormatting sqref="G103 G116 G126 G136 G146 G156 G113">
    <cfRule type="containsText" dxfId="1839" priority="2505" operator="containsText" text="Preencha">
      <formula>NOT(ISERROR(SEARCH("Preencha",G103)))</formula>
    </cfRule>
    <cfRule type="cellIs" dxfId="1838" priority="2506" operator="equal">
      <formula>"Selecione uma opção:"</formula>
    </cfRule>
  </conditionalFormatting>
  <conditionalFormatting sqref="I103">
    <cfRule type="expression" dxfId="1837" priority="2504">
      <formula>$N$5="S"</formula>
    </cfRule>
  </conditionalFormatting>
  <conditionalFormatting sqref="I103 I112">
    <cfRule type="containsText" dxfId="1836" priority="2502" operator="containsText" text="Preencha">
      <formula>NOT(ISERROR(SEARCH("Preencha",I103)))</formula>
    </cfRule>
    <cfRule type="cellIs" dxfId="1835" priority="2503" operator="equal">
      <formula>"Selecione uma opção:"</formula>
    </cfRule>
  </conditionalFormatting>
  <conditionalFormatting sqref="K107:M108">
    <cfRule type="expression" dxfId="1834" priority="2501">
      <formula>$N$5="S"</formula>
    </cfRule>
  </conditionalFormatting>
  <conditionalFormatting sqref="K107:K108 B107:B108">
    <cfRule type="containsText" dxfId="1833" priority="2499" operator="containsText" text="Preencha">
      <formula>NOT(ISERROR(SEARCH("Preencha",B107)))</formula>
    </cfRule>
    <cfRule type="cellIs" dxfId="1832" priority="2500" operator="equal">
      <formula>"Selecione uma opção:"</formula>
    </cfRule>
  </conditionalFormatting>
  <conditionalFormatting sqref="A107:B108">
    <cfRule type="expression" dxfId="1831" priority="2498">
      <formula>$N$5="S"</formula>
    </cfRule>
  </conditionalFormatting>
  <conditionalFormatting sqref="F107">
    <cfRule type="expression" dxfId="1830" priority="2497">
      <formula>$N$5="S"</formula>
    </cfRule>
  </conditionalFormatting>
  <conditionalFormatting sqref="F107">
    <cfRule type="containsText" dxfId="1829" priority="2495" operator="containsText" text="Preencha">
      <formula>NOT(ISERROR(SEARCH("Preencha",F107)))</formula>
    </cfRule>
    <cfRule type="cellIs" dxfId="1828" priority="2496" operator="equal">
      <formula>"Selecione uma opção:"</formula>
    </cfRule>
  </conditionalFormatting>
  <conditionalFormatting sqref="G107">
    <cfRule type="expression" dxfId="1827" priority="2494">
      <formula>$N$5="S"</formula>
    </cfRule>
  </conditionalFormatting>
  <conditionalFormatting sqref="G107">
    <cfRule type="containsText" dxfId="1826" priority="2492" operator="containsText" text="Preencha">
      <formula>NOT(ISERROR(SEARCH("Preencha",G107)))</formula>
    </cfRule>
    <cfRule type="cellIs" dxfId="1825" priority="2493" operator="equal">
      <formula>"Selecione uma opção:"</formula>
    </cfRule>
  </conditionalFormatting>
  <conditionalFormatting sqref="I107">
    <cfRule type="expression" dxfId="1824" priority="2491">
      <formula>$N$5="S"</formula>
    </cfRule>
  </conditionalFormatting>
  <conditionalFormatting sqref="I107">
    <cfRule type="containsText" dxfId="1823" priority="2489" operator="containsText" text="Preencha">
      <formula>NOT(ISERROR(SEARCH("Preencha",I107)))</formula>
    </cfRule>
    <cfRule type="cellIs" dxfId="1822" priority="2490" operator="equal">
      <formula>"Selecione uma opção:"</formula>
    </cfRule>
  </conditionalFormatting>
  <conditionalFormatting sqref="K115 B115">
    <cfRule type="containsText" dxfId="1821" priority="2487" operator="containsText" text="Preencha">
      <formula>NOT(ISERROR(SEARCH("Preencha",B115)))</formula>
    </cfRule>
    <cfRule type="cellIs" dxfId="1820" priority="2488" operator="equal">
      <formula>"Selecione uma opção:"</formula>
    </cfRule>
  </conditionalFormatting>
  <conditionalFormatting sqref="K115:M115">
    <cfRule type="expression" dxfId="1819" priority="2486">
      <formula>$N$5="S"</formula>
    </cfRule>
  </conditionalFormatting>
  <conditionalFormatting sqref="F115">
    <cfRule type="expression" dxfId="1818" priority="2482">
      <formula>$N$5="S"</formula>
    </cfRule>
  </conditionalFormatting>
  <conditionalFormatting sqref="F115">
    <cfRule type="containsText" dxfId="1817" priority="2480" operator="containsText" text="Preencha">
      <formula>NOT(ISERROR(SEARCH("Preencha",F115)))</formula>
    </cfRule>
    <cfRule type="cellIs" dxfId="1816" priority="2481" operator="equal">
      <formula>"Selecione uma opção:"</formula>
    </cfRule>
  </conditionalFormatting>
  <conditionalFormatting sqref="G115">
    <cfRule type="containsText" dxfId="1815" priority="2477" operator="containsText" text="Preencha">
      <formula>NOT(ISERROR(SEARCH("Preencha",G115)))</formula>
    </cfRule>
    <cfRule type="cellIs" dxfId="1814" priority="2478" operator="equal">
      <formula>"Selecione uma opção:"</formula>
    </cfRule>
  </conditionalFormatting>
  <conditionalFormatting sqref="K114 B114">
    <cfRule type="containsText" dxfId="1813" priority="2475" operator="containsText" text="Preencha">
      <formula>NOT(ISERROR(SEARCH("Preencha",B114)))</formula>
    </cfRule>
    <cfRule type="cellIs" dxfId="1812" priority="2476" operator="equal">
      <formula>"Selecione uma opção:"</formula>
    </cfRule>
  </conditionalFormatting>
  <conditionalFormatting sqref="K114:M114">
    <cfRule type="expression" dxfId="1811" priority="2474">
      <formula>$N$5="S"</formula>
    </cfRule>
  </conditionalFormatting>
  <conditionalFormatting sqref="F114">
    <cfRule type="expression" dxfId="1810" priority="2470">
      <formula>$N$5="S"</formula>
    </cfRule>
  </conditionalFormatting>
  <conditionalFormatting sqref="F114">
    <cfRule type="containsText" dxfId="1809" priority="2468" operator="containsText" text="Preencha">
      <formula>NOT(ISERROR(SEARCH("Preencha",F114)))</formula>
    </cfRule>
    <cfRule type="cellIs" dxfId="1808" priority="2469" operator="equal">
      <formula>"Selecione uma opção:"</formula>
    </cfRule>
  </conditionalFormatting>
  <conditionalFormatting sqref="G114">
    <cfRule type="expression" dxfId="1807" priority="2467">
      <formula>$N$5="S"</formula>
    </cfRule>
  </conditionalFormatting>
  <conditionalFormatting sqref="G114">
    <cfRule type="containsText" dxfId="1806" priority="2465" operator="containsText" text="Preencha">
      <formula>NOT(ISERROR(SEARCH("Preencha",G114)))</formula>
    </cfRule>
    <cfRule type="cellIs" dxfId="1805" priority="2466" operator="equal">
      <formula>"Selecione uma opção:"</formula>
    </cfRule>
  </conditionalFormatting>
  <conditionalFormatting sqref="K125 B125">
    <cfRule type="containsText" dxfId="1804" priority="2457" operator="containsText" text="Preencha">
      <formula>NOT(ISERROR(SEARCH("Preencha",B125)))</formula>
    </cfRule>
    <cfRule type="cellIs" dxfId="1803" priority="2458" operator="equal">
      <formula>"Selecione uma opção:"</formula>
    </cfRule>
  </conditionalFormatting>
  <conditionalFormatting sqref="A125:B125">
    <cfRule type="expression" dxfId="1802" priority="2456">
      <formula>$N$5="S"</formula>
    </cfRule>
  </conditionalFormatting>
  <conditionalFormatting sqref="F125">
    <cfRule type="expression" dxfId="1801" priority="2452">
      <formula>$N$5="S"</formula>
    </cfRule>
  </conditionalFormatting>
  <conditionalFormatting sqref="F125">
    <cfRule type="containsText" dxfId="1800" priority="2450" operator="containsText" text="Preencha">
      <formula>NOT(ISERROR(SEARCH("Preencha",F125)))</formula>
    </cfRule>
    <cfRule type="cellIs" dxfId="1799" priority="2451" operator="equal">
      <formula>"Selecione uma opção:"</formula>
    </cfRule>
  </conditionalFormatting>
  <conditionalFormatting sqref="G125">
    <cfRule type="expression" dxfId="1798" priority="2449">
      <formula>$N$5="S"</formula>
    </cfRule>
  </conditionalFormatting>
  <conditionalFormatting sqref="G125">
    <cfRule type="containsText" dxfId="1797" priority="2447" operator="containsText" text="Preencha">
      <formula>NOT(ISERROR(SEARCH("Preencha",G125)))</formula>
    </cfRule>
    <cfRule type="cellIs" dxfId="1796" priority="2448" operator="equal">
      <formula>"Selecione uma opção:"</formula>
    </cfRule>
  </conditionalFormatting>
  <conditionalFormatting sqref="K124 B124">
    <cfRule type="containsText" dxfId="1795" priority="2445" operator="containsText" text="Preencha">
      <formula>NOT(ISERROR(SEARCH("Preencha",B124)))</formula>
    </cfRule>
    <cfRule type="cellIs" dxfId="1794" priority="2446" operator="equal">
      <formula>"Selecione uma opção:"</formula>
    </cfRule>
  </conditionalFormatting>
  <conditionalFormatting sqref="A124:B124">
    <cfRule type="expression" dxfId="1793" priority="2444">
      <formula>$N$5="S"</formula>
    </cfRule>
  </conditionalFormatting>
  <conditionalFormatting sqref="F124">
    <cfRule type="expression" dxfId="1792" priority="2440">
      <formula>$N$5="S"</formula>
    </cfRule>
  </conditionalFormatting>
  <conditionalFormatting sqref="F124">
    <cfRule type="containsText" dxfId="1791" priority="2438" operator="containsText" text="Preencha">
      <formula>NOT(ISERROR(SEARCH("Preencha",F124)))</formula>
    </cfRule>
    <cfRule type="cellIs" dxfId="1790" priority="2439" operator="equal">
      <formula>"Selecione uma opção:"</formula>
    </cfRule>
  </conditionalFormatting>
  <conditionalFormatting sqref="G124">
    <cfRule type="expression" dxfId="1789" priority="2437">
      <formula>$N$5="S"</formula>
    </cfRule>
  </conditionalFormatting>
  <conditionalFormatting sqref="G124">
    <cfRule type="containsText" dxfId="1788" priority="2435" operator="containsText" text="Preencha">
      <formula>NOT(ISERROR(SEARCH("Preencha",G124)))</formula>
    </cfRule>
    <cfRule type="cellIs" dxfId="1787" priority="2436" operator="equal">
      <formula>"Selecione uma opção:"</formula>
    </cfRule>
  </conditionalFormatting>
  <conditionalFormatting sqref="K135:M135">
    <cfRule type="expression" dxfId="1786" priority="2428">
      <formula>$N$5="S"</formula>
    </cfRule>
  </conditionalFormatting>
  <conditionalFormatting sqref="B135 K135">
    <cfRule type="containsText" dxfId="1785" priority="2426" operator="containsText" text="Preencha">
      <formula>NOT(ISERROR(SEARCH("Preencha",B135)))</formula>
    </cfRule>
    <cfRule type="cellIs" dxfId="1784" priority="2427" operator="equal">
      <formula>"Selecione uma opção:"</formula>
    </cfRule>
  </conditionalFormatting>
  <conditionalFormatting sqref="F135">
    <cfRule type="expression" dxfId="1783" priority="2422">
      <formula>$N$5="S"</formula>
    </cfRule>
  </conditionalFormatting>
  <conditionalFormatting sqref="F135">
    <cfRule type="containsText" dxfId="1782" priority="2420" operator="containsText" text="Preencha">
      <formula>NOT(ISERROR(SEARCH("Preencha",F135)))</formula>
    </cfRule>
    <cfRule type="cellIs" dxfId="1781" priority="2421" operator="equal">
      <formula>"Selecione uma opção:"</formula>
    </cfRule>
  </conditionalFormatting>
  <conditionalFormatting sqref="G135">
    <cfRule type="expression" dxfId="1780" priority="2419">
      <formula>$N$5="S"</formula>
    </cfRule>
  </conditionalFormatting>
  <conditionalFormatting sqref="G135">
    <cfRule type="containsText" dxfId="1779" priority="2417" operator="containsText" text="Preencha">
      <formula>NOT(ISERROR(SEARCH("Preencha",G135)))</formula>
    </cfRule>
    <cfRule type="cellIs" dxfId="1778" priority="2418" operator="equal">
      <formula>"Selecione uma opção:"</formula>
    </cfRule>
  </conditionalFormatting>
  <conditionalFormatting sqref="K134:M134">
    <cfRule type="expression" dxfId="1777" priority="2416">
      <formula>$N$5="S"</formula>
    </cfRule>
  </conditionalFormatting>
  <conditionalFormatting sqref="B134 K134">
    <cfRule type="containsText" dxfId="1776" priority="2414" operator="containsText" text="Preencha">
      <formula>NOT(ISERROR(SEARCH("Preencha",B134)))</formula>
    </cfRule>
    <cfRule type="cellIs" dxfId="1775" priority="2415" operator="equal">
      <formula>"Selecione uma opção:"</formula>
    </cfRule>
  </conditionalFormatting>
  <conditionalFormatting sqref="F134">
    <cfRule type="expression" dxfId="1774" priority="2410">
      <formula>$N$5="S"</formula>
    </cfRule>
  </conditionalFormatting>
  <conditionalFormatting sqref="F134">
    <cfRule type="containsText" dxfId="1773" priority="2408" operator="containsText" text="Preencha">
      <formula>NOT(ISERROR(SEARCH("Preencha",F134)))</formula>
    </cfRule>
    <cfRule type="cellIs" dxfId="1772" priority="2409" operator="equal">
      <formula>"Selecione uma opção:"</formula>
    </cfRule>
  </conditionalFormatting>
  <conditionalFormatting sqref="G134">
    <cfRule type="expression" dxfId="1771" priority="2407">
      <formula>$N$5="S"</formula>
    </cfRule>
  </conditionalFormatting>
  <conditionalFormatting sqref="G134">
    <cfRule type="containsText" dxfId="1770" priority="2405" operator="containsText" text="Preencha">
      <formula>NOT(ISERROR(SEARCH("Preencha",G134)))</formula>
    </cfRule>
    <cfRule type="cellIs" dxfId="1769" priority="2406" operator="equal">
      <formula>"Selecione uma opção:"</formula>
    </cfRule>
  </conditionalFormatting>
  <conditionalFormatting sqref="B145 K145">
    <cfRule type="containsText" dxfId="1768" priority="2397" operator="containsText" text="Preencha">
      <formula>NOT(ISERROR(SEARCH("Preencha",B145)))</formula>
    </cfRule>
    <cfRule type="cellIs" dxfId="1767" priority="2398" operator="equal">
      <formula>"Selecione uma opção:"</formula>
    </cfRule>
  </conditionalFormatting>
  <conditionalFormatting sqref="F145">
    <cfRule type="expression" dxfId="1766" priority="2393">
      <formula>$N$5="S"</formula>
    </cfRule>
  </conditionalFormatting>
  <conditionalFormatting sqref="F145">
    <cfRule type="containsText" dxfId="1765" priority="2391" operator="containsText" text="Preencha">
      <formula>NOT(ISERROR(SEARCH("Preencha",F145)))</formula>
    </cfRule>
    <cfRule type="cellIs" dxfId="1764" priority="2392" operator="equal">
      <formula>"Selecione uma opção:"</formula>
    </cfRule>
  </conditionalFormatting>
  <conditionalFormatting sqref="G145">
    <cfRule type="expression" dxfId="1763" priority="2390">
      <formula>$N$5="S"</formula>
    </cfRule>
  </conditionalFormatting>
  <conditionalFormatting sqref="G145">
    <cfRule type="containsText" dxfId="1762" priority="2388" operator="containsText" text="Preencha">
      <formula>NOT(ISERROR(SEARCH("Preencha",G145)))</formula>
    </cfRule>
    <cfRule type="cellIs" dxfId="1761" priority="2389" operator="equal">
      <formula>"Selecione uma opção:"</formula>
    </cfRule>
  </conditionalFormatting>
  <conditionalFormatting sqref="B144 K144">
    <cfRule type="containsText" dxfId="1760" priority="2386" operator="containsText" text="Preencha">
      <formula>NOT(ISERROR(SEARCH("Preencha",B144)))</formula>
    </cfRule>
    <cfRule type="cellIs" dxfId="1759" priority="2387" operator="equal">
      <formula>"Selecione uma opção:"</formula>
    </cfRule>
  </conditionalFormatting>
  <conditionalFormatting sqref="F144">
    <cfRule type="expression" dxfId="1758" priority="2382">
      <formula>$N$5="S"</formula>
    </cfRule>
  </conditionalFormatting>
  <conditionalFormatting sqref="F144">
    <cfRule type="containsText" dxfId="1757" priority="2380" operator="containsText" text="Preencha">
      <formula>NOT(ISERROR(SEARCH("Preencha",F144)))</formula>
    </cfRule>
    <cfRule type="cellIs" dxfId="1756" priority="2381" operator="equal">
      <formula>"Selecione uma opção:"</formula>
    </cfRule>
  </conditionalFormatting>
  <conditionalFormatting sqref="G144">
    <cfRule type="expression" dxfId="1755" priority="2379">
      <formula>$N$5="S"</formula>
    </cfRule>
  </conditionalFormatting>
  <conditionalFormatting sqref="G144">
    <cfRule type="containsText" dxfId="1754" priority="2377" operator="containsText" text="Preencha">
      <formula>NOT(ISERROR(SEARCH("Preencha",G144)))</formula>
    </cfRule>
    <cfRule type="cellIs" dxfId="1753" priority="2378" operator="equal">
      <formula>"Selecione uma opção:"</formula>
    </cfRule>
  </conditionalFormatting>
  <conditionalFormatting sqref="K154:M154">
    <cfRule type="expression" dxfId="1752" priority="2370">
      <formula>$N$5="S"</formula>
    </cfRule>
  </conditionalFormatting>
  <conditionalFormatting sqref="K154 B154">
    <cfRule type="containsText" dxfId="1751" priority="2368" operator="containsText" text="Preencha">
      <formula>NOT(ISERROR(SEARCH("Preencha",B154)))</formula>
    </cfRule>
    <cfRule type="cellIs" dxfId="1750" priority="2369" operator="equal">
      <formula>"Selecione uma opção:"</formula>
    </cfRule>
  </conditionalFormatting>
  <conditionalFormatting sqref="F154">
    <cfRule type="expression" dxfId="1749" priority="2364">
      <formula>$N$5="S"</formula>
    </cfRule>
  </conditionalFormatting>
  <conditionalFormatting sqref="F154">
    <cfRule type="containsText" dxfId="1748" priority="2362" operator="containsText" text="Preencha">
      <formula>NOT(ISERROR(SEARCH("Preencha",F154)))</formula>
    </cfRule>
    <cfRule type="cellIs" dxfId="1747" priority="2363" operator="equal">
      <formula>"Selecione uma opção:"</formula>
    </cfRule>
  </conditionalFormatting>
  <conditionalFormatting sqref="G154">
    <cfRule type="expression" dxfId="1746" priority="2361">
      <formula>$N$5="S"</formula>
    </cfRule>
  </conditionalFormatting>
  <conditionalFormatting sqref="G154">
    <cfRule type="containsText" dxfId="1745" priority="2359" operator="containsText" text="Preencha">
      <formula>NOT(ISERROR(SEARCH("Preencha",G154)))</formula>
    </cfRule>
    <cfRule type="cellIs" dxfId="1744" priority="2360" operator="equal">
      <formula>"Selecione uma opção:"</formula>
    </cfRule>
  </conditionalFormatting>
  <conditionalFormatting sqref="K155:M155">
    <cfRule type="expression" dxfId="1743" priority="2358">
      <formula>$N$5="S"</formula>
    </cfRule>
  </conditionalFormatting>
  <conditionalFormatting sqref="K155 B155">
    <cfRule type="containsText" dxfId="1742" priority="2356" operator="containsText" text="Preencha">
      <formula>NOT(ISERROR(SEARCH("Preencha",B155)))</formula>
    </cfRule>
    <cfRule type="cellIs" dxfId="1741" priority="2357" operator="equal">
      <formula>"Selecione uma opção:"</formula>
    </cfRule>
  </conditionalFormatting>
  <conditionalFormatting sqref="F155">
    <cfRule type="expression" dxfId="1740" priority="2352">
      <formula>$N$5="S"</formula>
    </cfRule>
  </conditionalFormatting>
  <conditionalFormatting sqref="F155">
    <cfRule type="containsText" dxfId="1739" priority="2350" operator="containsText" text="Preencha">
      <formula>NOT(ISERROR(SEARCH("Preencha",F155)))</formula>
    </cfRule>
    <cfRule type="cellIs" dxfId="1738" priority="2351" operator="equal">
      <formula>"Selecione uma opção:"</formula>
    </cfRule>
  </conditionalFormatting>
  <conditionalFormatting sqref="G155">
    <cfRule type="expression" dxfId="1737" priority="2349">
      <formula>$N$5="S"</formula>
    </cfRule>
  </conditionalFormatting>
  <conditionalFormatting sqref="G155">
    <cfRule type="containsText" dxfId="1736" priority="2347" operator="containsText" text="Preencha">
      <formula>NOT(ISERROR(SEARCH("Preencha",G155)))</formula>
    </cfRule>
    <cfRule type="cellIs" dxfId="1735" priority="2348" operator="equal">
      <formula>"Selecione uma opção:"</formula>
    </cfRule>
  </conditionalFormatting>
  <conditionalFormatting sqref="B166 K166">
    <cfRule type="containsText" dxfId="1734" priority="2339" operator="containsText" text="Preencha">
      <formula>NOT(ISERROR(SEARCH("Preencha",B166)))</formula>
    </cfRule>
    <cfRule type="cellIs" dxfId="1733" priority="2340" operator="equal">
      <formula>"Selecione uma opção:"</formula>
    </cfRule>
  </conditionalFormatting>
  <conditionalFormatting sqref="F166">
    <cfRule type="expression" dxfId="1732" priority="2335">
      <formula>$N$5="S"</formula>
    </cfRule>
  </conditionalFormatting>
  <conditionalFormatting sqref="F166">
    <cfRule type="containsText" dxfId="1731" priority="2333" operator="containsText" text="Preencha">
      <formula>NOT(ISERROR(SEARCH("Preencha",F166)))</formula>
    </cfRule>
    <cfRule type="cellIs" dxfId="1730" priority="2334" operator="equal">
      <formula>"Selecione uma opção:"</formula>
    </cfRule>
  </conditionalFormatting>
  <conditionalFormatting sqref="G166">
    <cfRule type="expression" dxfId="1729" priority="2332">
      <formula>$N$5="S"</formula>
    </cfRule>
  </conditionalFormatting>
  <conditionalFormatting sqref="G166">
    <cfRule type="containsText" dxfId="1728" priority="2330" operator="containsText" text="Preencha">
      <formula>NOT(ISERROR(SEARCH("Preencha",G166)))</formula>
    </cfRule>
    <cfRule type="cellIs" dxfId="1727" priority="2331" operator="equal">
      <formula>"Selecione uma opção:"</formula>
    </cfRule>
  </conditionalFormatting>
  <conditionalFormatting sqref="B165 K165">
    <cfRule type="containsText" dxfId="1726" priority="2328" operator="containsText" text="Preencha">
      <formula>NOT(ISERROR(SEARCH("Preencha",B165)))</formula>
    </cfRule>
    <cfRule type="cellIs" dxfId="1725" priority="2329" operator="equal">
      <formula>"Selecione uma opção:"</formula>
    </cfRule>
  </conditionalFormatting>
  <conditionalFormatting sqref="F165">
    <cfRule type="expression" dxfId="1724" priority="2324">
      <formula>$N$5="S"</formula>
    </cfRule>
  </conditionalFormatting>
  <conditionalFormatting sqref="F165">
    <cfRule type="containsText" dxfId="1723" priority="2322" operator="containsText" text="Preencha">
      <formula>NOT(ISERROR(SEARCH("Preencha",F165)))</formula>
    </cfRule>
    <cfRule type="cellIs" dxfId="1722" priority="2323" operator="equal">
      <formula>"Selecione uma opção:"</formula>
    </cfRule>
  </conditionalFormatting>
  <conditionalFormatting sqref="G165">
    <cfRule type="expression" dxfId="1721" priority="2321">
      <formula>$N$5="S"</formula>
    </cfRule>
  </conditionalFormatting>
  <conditionalFormatting sqref="G165">
    <cfRule type="containsText" dxfId="1720" priority="2319" operator="containsText" text="Preencha">
      <formula>NOT(ISERROR(SEARCH("Preencha",G165)))</formula>
    </cfRule>
    <cfRule type="cellIs" dxfId="1719" priority="2320" operator="equal">
      <formula>"Selecione uma opção:"</formula>
    </cfRule>
  </conditionalFormatting>
  <conditionalFormatting sqref="B164 K164">
    <cfRule type="containsText" dxfId="1718" priority="2317" operator="containsText" text="Preencha">
      <formula>NOT(ISERROR(SEARCH("Preencha",B164)))</formula>
    </cfRule>
    <cfRule type="cellIs" dxfId="1717" priority="2318" operator="equal">
      <formula>"Selecione uma opção:"</formula>
    </cfRule>
  </conditionalFormatting>
  <conditionalFormatting sqref="F164">
    <cfRule type="expression" dxfId="1716" priority="2313">
      <formula>$N$5="S"</formula>
    </cfRule>
  </conditionalFormatting>
  <conditionalFormatting sqref="F164">
    <cfRule type="containsText" dxfId="1715" priority="2311" operator="containsText" text="Preencha">
      <formula>NOT(ISERROR(SEARCH("Preencha",F164)))</formula>
    </cfRule>
    <cfRule type="cellIs" dxfId="1714" priority="2312" operator="equal">
      <formula>"Selecione uma opção:"</formula>
    </cfRule>
  </conditionalFormatting>
  <conditionalFormatting sqref="G164">
    <cfRule type="expression" dxfId="1713" priority="2310">
      <formula>$N$5="S"</formula>
    </cfRule>
  </conditionalFormatting>
  <conditionalFormatting sqref="G164">
    <cfRule type="containsText" dxfId="1712" priority="2308" operator="containsText" text="Preencha">
      <formula>NOT(ISERROR(SEARCH("Preencha",G164)))</formula>
    </cfRule>
    <cfRule type="cellIs" dxfId="1711" priority="2309" operator="equal">
      <formula>"Selecione uma opção:"</formula>
    </cfRule>
  </conditionalFormatting>
  <conditionalFormatting sqref="F106">
    <cfRule type="expression" dxfId="1710" priority="2273">
      <formula>$N$5="S"</formula>
    </cfRule>
  </conditionalFormatting>
  <conditionalFormatting sqref="F106">
    <cfRule type="containsText" dxfId="1709" priority="2271" operator="containsText" text="Preencha">
      <formula>NOT(ISERROR(SEARCH("Preencha",F106)))</formula>
    </cfRule>
    <cfRule type="cellIs" dxfId="1708" priority="2272" operator="equal">
      <formula>"Selecione uma opção:"</formula>
    </cfRule>
  </conditionalFormatting>
  <conditionalFormatting sqref="K106:M106">
    <cfRule type="expression" dxfId="1707" priority="2276">
      <formula>$N$5="S"</formula>
    </cfRule>
  </conditionalFormatting>
  <conditionalFormatting sqref="K106 B106">
    <cfRule type="containsText" dxfId="1706" priority="2274" operator="containsText" text="Preencha">
      <formula>NOT(ISERROR(SEARCH("Preencha",B106)))</formula>
    </cfRule>
    <cfRule type="cellIs" dxfId="1705" priority="2275" operator="equal">
      <formula>"Selecione uma opção:"</formula>
    </cfRule>
  </conditionalFormatting>
  <conditionalFormatting sqref="C103 C113 C123 C133 C143 C153 C163">
    <cfRule type="expression" dxfId="1704" priority="2602">
      <formula>#REF!&lt;&gt;""</formula>
    </cfRule>
  </conditionalFormatting>
  <conditionalFormatting sqref="C103 C113 C123 C133 C143 C153 C163">
    <cfRule type="expression" dxfId="1703" priority="2603">
      <formula>IU103=1</formula>
    </cfRule>
  </conditionalFormatting>
  <conditionalFormatting sqref="G106">
    <cfRule type="containsText" dxfId="1702" priority="2269" operator="containsText" text="Preencha">
      <formula>NOT(ISERROR(SEARCH("Preencha",G106)))</formula>
    </cfRule>
    <cfRule type="cellIs" dxfId="1701" priority="2270" operator="equal">
      <formula>"Selecione uma opção:"</formula>
    </cfRule>
  </conditionalFormatting>
  <conditionalFormatting sqref="I106">
    <cfRule type="containsText" dxfId="1700" priority="2267" operator="containsText" text="Preencha">
      <formula>NOT(ISERROR(SEARCH("Preencha",I106)))</formula>
    </cfRule>
    <cfRule type="cellIs" dxfId="1699" priority="2268" operator="equal">
      <formula>"Selecione uma opção:"</formula>
    </cfRule>
  </conditionalFormatting>
  <conditionalFormatting sqref="K104:M105">
    <cfRule type="expression" dxfId="1698" priority="2266">
      <formula>$N$5="S"</formula>
    </cfRule>
  </conditionalFormatting>
  <conditionalFormatting sqref="K104:K105 B104:B105">
    <cfRule type="containsText" dxfId="1697" priority="2264" operator="containsText" text="Preencha">
      <formula>NOT(ISERROR(SEARCH("Preencha",B104)))</formula>
    </cfRule>
    <cfRule type="cellIs" dxfId="1696" priority="2265" operator="equal">
      <formula>"Selecione uma opção:"</formula>
    </cfRule>
  </conditionalFormatting>
  <conditionalFormatting sqref="A104:B105">
    <cfRule type="expression" dxfId="1695" priority="2263">
      <formula>$N$5="S"</formula>
    </cfRule>
  </conditionalFormatting>
  <conditionalFormatting sqref="F104:F105">
    <cfRule type="expression" dxfId="1694" priority="2262">
      <formula>$N$5="S"</formula>
    </cfRule>
  </conditionalFormatting>
  <conditionalFormatting sqref="F104:F105">
    <cfRule type="containsText" dxfId="1693" priority="2260" operator="containsText" text="Preencha">
      <formula>NOT(ISERROR(SEARCH("Preencha",F104)))</formula>
    </cfRule>
    <cfRule type="cellIs" dxfId="1692" priority="2261" operator="equal">
      <formula>"Selecione uma opção:"</formula>
    </cfRule>
  </conditionalFormatting>
  <conditionalFormatting sqref="G104:G105">
    <cfRule type="expression" dxfId="1691" priority="2259">
      <formula>$N$5="S"</formula>
    </cfRule>
  </conditionalFormatting>
  <conditionalFormatting sqref="G104:G105">
    <cfRule type="containsText" dxfId="1690" priority="2257" operator="containsText" text="Preencha">
      <formula>NOT(ISERROR(SEARCH("Preencha",G104)))</formula>
    </cfRule>
    <cfRule type="cellIs" dxfId="1689" priority="2258" operator="equal">
      <formula>"Selecione uma opção:"</formula>
    </cfRule>
  </conditionalFormatting>
  <conditionalFormatting sqref="I104:I105">
    <cfRule type="expression" dxfId="1688" priority="2256">
      <formula>$N$5="S"</formula>
    </cfRule>
  </conditionalFormatting>
  <conditionalFormatting sqref="I104:I105">
    <cfRule type="containsText" dxfId="1687" priority="2254" operator="containsText" text="Preencha">
      <formula>NOT(ISERROR(SEARCH("Preencha",I104)))</formula>
    </cfRule>
    <cfRule type="cellIs" dxfId="1686" priority="2255" operator="equal">
      <formula>"Selecione uma opção:"</formula>
    </cfRule>
  </conditionalFormatting>
  <conditionalFormatting sqref="K31">
    <cfRule type="containsText" dxfId="1685" priority="2252" operator="containsText" text="Preencha">
      <formula>NOT(ISERROR(SEARCH("Preencha",K31)))</formula>
    </cfRule>
    <cfRule type="cellIs" dxfId="1684" priority="2253" operator="equal">
      <formula>"Selecione uma opção:"</formula>
    </cfRule>
  </conditionalFormatting>
  <conditionalFormatting sqref="B31">
    <cfRule type="containsText" dxfId="1683" priority="2250" operator="containsText" text="Preencha">
      <formula>NOT(ISERROR(SEARCH("Preencha",B31)))</formula>
    </cfRule>
    <cfRule type="cellIs" dxfId="1682" priority="2251" operator="equal">
      <formula>"Selecione uma opção:"</formula>
    </cfRule>
  </conditionalFormatting>
  <conditionalFormatting sqref="B31">
    <cfRule type="expression" dxfId="1681" priority="2248">
      <formula>#REF!="Selecione uma opção:"</formula>
    </cfRule>
    <cfRule type="expression" dxfId="1680" priority="2249">
      <formula>#REF!="  Não reembolsável"</formula>
    </cfRule>
  </conditionalFormatting>
  <conditionalFormatting sqref="K31">
    <cfRule type="expression" dxfId="1679" priority="2242">
      <formula>$N$5="S"</formula>
    </cfRule>
  </conditionalFormatting>
  <conditionalFormatting sqref="A111:B111">
    <cfRule type="expression" dxfId="1678" priority="2241">
      <formula>$N$5="S"</formula>
    </cfRule>
  </conditionalFormatting>
  <conditionalFormatting sqref="B111 K111">
    <cfRule type="containsText" dxfId="1677" priority="2239" operator="containsText" text="Preencha">
      <formula>NOT(ISERROR(SEARCH("Preencha",B111)))</formula>
    </cfRule>
    <cfRule type="cellIs" dxfId="1676" priority="2240" operator="equal">
      <formula>"Selecione uma opção:"</formula>
    </cfRule>
  </conditionalFormatting>
  <conditionalFormatting sqref="F111">
    <cfRule type="expression" dxfId="1675" priority="2238">
      <formula>$N$5="S"</formula>
    </cfRule>
  </conditionalFormatting>
  <conditionalFormatting sqref="F111">
    <cfRule type="containsText" dxfId="1674" priority="2236" operator="containsText" text="Preencha">
      <formula>NOT(ISERROR(SEARCH("Preencha",F111)))</formula>
    </cfRule>
    <cfRule type="cellIs" dxfId="1673" priority="2237" operator="equal">
      <formula>"Selecione uma opção:"</formula>
    </cfRule>
  </conditionalFormatting>
  <conditionalFormatting sqref="G111">
    <cfRule type="containsText" dxfId="1672" priority="2234" operator="containsText" text="Preencha">
      <formula>NOT(ISERROR(SEARCH("Preencha",G111)))</formula>
    </cfRule>
    <cfRule type="cellIs" dxfId="1671" priority="2235" operator="equal">
      <formula>"Selecione uma opção:"</formula>
    </cfRule>
  </conditionalFormatting>
  <conditionalFormatting sqref="I111">
    <cfRule type="containsText" dxfId="1670" priority="2232" operator="containsText" text="Preencha">
      <formula>NOT(ISERROR(SEARCH("Preencha",I111)))</formula>
    </cfRule>
    <cfRule type="cellIs" dxfId="1669" priority="2233" operator="equal">
      <formula>"Selecione uma opção:"</formula>
    </cfRule>
  </conditionalFormatting>
  <conditionalFormatting sqref="K119:M120">
    <cfRule type="expression" dxfId="1668" priority="2231">
      <formula>$N$5="S"</formula>
    </cfRule>
  </conditionalFormatting>
  <conditionalFormatting sqref="K119:K120 B119:B120 B122 K122">
    <cfRule type="containsText" dxfId="1667" priority="2229" operator="containsText" text="Preencha">
      <formula>NOT(ISERROR(SEARCH("Preencha",B119)))</formula>
    </cfRule>
    <cfRule type="cellIs" dxfId="1666" priority="2230" operator="equal">
      <formula>"Selecione uma opção:"</formula>
    </cfRule>
  </conditionalFormatting>
  <conditionalFormatting sqref="F119">
    <cfRule type="expression" dxfId="1665" priority="2228">
      <formula>$N$5="S"</formula>
    </cfRule>
  </conditionalFormatting>
  <conditionalFormatting sqref="F119">
    <cfRule type="containsText" dxfId="1664" priority="2226" operator="containsText" text="Preencha">
      <formula>NOT(ISERROR(SEARCH("Preencha",F119)))</formula>
    </cfRule>
    <cfRule type="cellIs" dxfId="1663" priority="2227" operator="equal">
      <formula>"Selecione uma opção:"</formula>
    </cfRule>
  </conditionalFormatting>
  <conditionalFormatting sqref="G119">
    <cfRule type="containsText" dxfId="1662" priority="2224" operator="containsText" text="Preencha">
      <formula>NOT(ISERROR(SEARCH("Preencha",G119)))</formula>
    </cfRule>
    <cfRule type="cellIs" dxfId="1661" priority="2225" operator="equal">
      <formula>"Selecione uma opção:"</formula>
    </cfRule>
  </conditionalFormatting>
  <conditionalFormatting sqref="K117:M118">
    <cfRule type="expression" dxfId="1660" priority="2223">
      <formula>$N$5="S"</formula>
    </cfRule>
  </conditionalFormatting>
  <conditionalFormatting sqref="K117:K118 B117:B118">
    <cfRule type="containsText" dxfId="1659" priority="2221" operator="containsText" text="Preencha">
      <formula>NOT(ISERROR(SEARCH("Preencha",B117)))</formula>
    </cfRule>
    <cfRule type="cellIs" dxfId="1658" priority="2222" operator="equal">
      <formula>"Selecione uma opção:"</formula>
    </cfRule>
  </conditionalFormatting>
  <conditionalFormatting sqref="A117:B118">
    <cfRule type="expression" dxfId="1657" priority="2220">
      <formula>$N$5="S"</formula>
    </cfRule>
  </conditionalFormatting>
  <conditionalFormatting sqref="F117:F118">
    <cfRule type="expression" dxfId="1656" priority="2219">
      <formula>$N$5="S"</formula>
    </cfRule>
  </conditionalFormatting>
  <conditionalFormatting sqref="F117:F118">
    <cfRule type="containsText" dxfId="1655" priority="2217" operator="containsText" text="Preencha">
      <formula>NOT(ISERROR(SEARCH("Preencha",F117)))</formula>
    </cfRule>
    <cfRule type="cellIs" dxfId="1654" priority="2218" operator="equal">
      <formula>"Selecione uma opção:"</formula>
    </cfRule>
  </conditionalFormatting>
  <conditionalFormatting sqref="G117:G118">
    <cfRule type="expression" dxfId="1653" priority="2216">
      <formula>$N$5="S"</formula>
    </cfRule>
  </conditionalFormatting>
  <conditionalFormatting sqref="G117:G118">
    <cfRule type="containsText" dxfId="1652" priority="2214" operator="containsText" text="Preencha">
      <formula>NOT(ISERROR(SEARCH("Preencha",G117)))</formula>
    </cfRule>
    <cfRule type="cellIs" dxfId="1651" priority="2215" operator="equal">
      <formula>"Selecione uma opção:"</formula>
    </cfRule>
  </conditionalFormatting>
  <conditionalFormatting sqref="A121:B121">
    <cfRule type="expression" dxfId="1650" priority="2213">
      <formula>$N$5="S"</formula>
    </cfRule>
  </conditionalFormatting>
  <conditionalFormatting sqref="B121 K121">
    <cfRule type="containsText" dxfId="1649" priority="2211" operator="containsText" text="Preencha">
      <formula>NOT(ISERROR(SEARCH("Preencha",B121)))</formula>
    </cfRule>
    <cfRule type="cellIs" dxfId="1648" priority="2212" operator="equal">
      <formula>"Selecione uma opção:"</formula>
    </cfRule>
  </conditionalFormatting>
  <conditionalFormatting sqref="F121">
    <cfRule type="expression" dxfId="1647" priority="2210">
      <formula>$N$5="S"</formula>
    </cfRule>
  </conditionalFormatting>
  <conditionalFormatting sqref="F121">
    <cfRule type="containsText" dxfId="1646" priority="2208" operator="containsText" text="Preencha">
      <formula>NOT(ISERROR(SEARCH("Preencha",F121)))</formula>
    </cfRule>
    <cfRule type="cellIs" dxfId="1645" priority="2209" operator="equal">
      <formula>"Selecione uma opção:"</formula>
    </cfRule>
  </conditionalFormatting>
  <conditionalFormatting sqref="G121">
    <cfRule type="containsText" dxfId="1644" priority="2206" operator="containsText" text="Preencha">
      <formula>NOT(ISERROR(SEARCH("Preencha",G121)))</formula>
    </cfRule>
    <cfRule type="cellIs" dxfId="1643" priority="2207" operator="equal">
      <formula>"Selecione uma opção:"</formula>
    </cfRule>
  </conditionalFormatting>
  <conditionalFormatting sqref="K130:M130">
    <cfRule type="expression" dxfId="1642" priority="2205">
      <formula>$N$5="S"</formula>
    </cfRule>
  </conditionalFormatting>
  <conditionalFormatting sqref="K130 B130 B132 K132">
    <cfRule type="containsText" dxfId="1641" priority="2203" operator="containsText" text="Preencha">
      <formula>NOT(ISERROR(SEARCH("Preencha",B130)))</formula>
    </cfRule>
    <cfRule type="cellIs" dxfId="1640" priority="2204" operator="equal">
      <formula>"Selecione uma opção:"</formula>
    </cfRule>
  </conditionalFormatting>
  <conditionalFormatting sqref="F130">
    <cfRule type="expression" dxfId="1639" priority="2202">
      <formula>$N$5="S"</formula>
    </cfRule>
  </conditionalFormatting>
  <conditionalFormatting sqref="F130">
    <cfRule type="containsText" dxfId="1638" priority="2200" operator="containsText" text="Preencha">
      <formula>NOT(ISERROR(SEARCH("Preencha",F130)))</formula>
    </cfRule>
    <cfRule type="cellIs" dxfId="1637" priority="2201" operator="equal">
      <formula>"Selecione uma opção:"</formula>
    </cfRule>
  </conditionalFormatting>
  <conditionalFormatting sqref="G130">
    <cfRule type="containsText" dxfId="1636" priority="2198" operator="containsText" text="Preencha">
      <formula>NOT(ISERROR(SEARCH("Preencha",G130)))</formula>
    </cfRule>
    <cfRule type="cellIs" dxfId="1635" priority="2199" operator="equal">
      <formula>"Selecione uma opção:"</formula>
    </cfRule>
  </conditionalFormatting>
  <conditionalFormatting sqref="K127:M129">
    <cfRule type="expression" dxfId="1634" priority="2197">
      <formula>$N$5="S"</formula>
    </cfRule>
  </conditionalFormatting>
  <conditionalFormatting sqref="K127:K129 B127:B129">
    <cfRule type="containsText" dxfId="1633" priority="2195" operator="containsText" text="Preencha">
      <formula>NOT(ISERROR(SEARCH("Preencha",B127)))</formula>
    </cfRule>
    <cfRule type="cellIs" dxfId="1632" priority="2196" operator="equal">
      <formula>"Selecione uma opção:"</formula>
    </cfRule>
  </conditionalFormatting>
  <conditionalFormatting sqref="A127:B129">
    <cfRule type="expression" dxfId="1631" priority="2194">
      <formula>$N$5="S"</formula>
    </cfRule>
  </conditionalFormatting>
  <conditionalFormatting sqref="F127:F128">
    <cfRule type="expression" dxfId="1630" priority="2193">
      <formula>$N$5="S"</formula>
    </cfRule>
  </conditionalFormatting>
  <conditionalFormatting sqref="F127:F128">
    <cfRule type="containsText" dxfId="1629" priority="2191" operator="containsText" text="Preencha">
      <formula>NOT(ISERROR(SEARCH("Preencha",F127)))</formula>
    </cfRule>
    <cfRule type="cellIs" dxfId="1628" priority="2192" operator="equal">
      <formula>"Selecione uma opção:"</formula>
    </cfRule>
  </conditionalFormatting>
  <conditionalFormatting sqref="G127:G128">
    <cfRule type="expression" dxfId="1627" priority="2190">
      <formula>$N$5="S"</formula>
    </cfRule>
  </conditionalFormatting>
  <conditionalFormatting sqref="G127:G128">
    <cfRule type="containsText" dxfId="1626" priority="2188" operator="containsText" text="Preencha">
      <formula>NOT(ISERROR(SEARCH("Preencha",G127)))</formula>
    </cfRule>
    <cfRule type="cellIs" dxfId="1625" priority="2189" operator="equal">
      <formula>"Selecione uma opção:"</formula>
    </cfRule>
  </conditionalFormatting>
  <conditionalFormatting sqref="A131:B131">
    <cfRule type="expression" dxfId="1624" priority="2187">
      <formula>$N$5="S"</formula>
    </cfRule>
  </conditionalFormatting>
  <conditionalFormatting sqref="B131 K131">
    <cfRule type="containsText" dxfId="1623" priority="2185" operator="containsText" text="Preencha">
      <formula>NOT(ISERROR(SEARCH("Preencha",B131)))</formula>
    </cfRule>
    <cfRule type="cellIs" dxfId="1622" priority="2186" operator="equal">
      <formula>"Selecione uma opção:"</formula>
    </cfRule>
  </conditionalFormatting>
  <conditionalFormatting sqref="F131">
    <cfRule type="expression" dxfId="1621" priority="2184">
      <formula>$N$5="S"</formula>
    </cfRule>
  </conditionalFormatting>
  <conditionalFormatting sqref="F131">
    <cfRule type="containsText" dxfId="1620" priority="2182" operator="containsText" text="Preencha">
      <formula>NOT(ISERROR(SEARCH("Preencha",F131)))</formula>
    </cfRule>
    <cfRule type="cellIs" dxfId="1619" priority="2183" operator="equal">
      <formula>"Selecione uma opção:"</formula>
    </cfRule>
  </conditionalFormatting>
  <conditionalFormatting sqref="G131">
    <cfRule type="containsText" dxfId="1618" priority="2180" operator="containsText" text="Preencha">
      <formula>NOT(ISERROR(SEARCH("Preencha",G131)))</formula>
    </cfRule>
    <cfRule type="cellIs" dxfId="1617" priority="2181" operator="equal">
      <formula>"Selecione uma opção:"</formula>
    </cfRule>
  </conditionalFormatting>
  <conditionalFormatting sqref="K140:M140">
    <cfRule type="expression" dxfId="1616" priority="2179">
      <formula>$N$5="S"</formula>
    </cfRule>
  </conditionalFormatting>
  <conditionalFormatting sqref="K140 B140 B142 K142">
    <cfRule type="containsText" dxfId="1615" priority="2177" operator="containsText" text="Preencha">
      <formula>NOT(ISERROR(SEARCH("Preencha",B140)))</formula>
    </cfRule>
    <cfRule type="cellIs" dxfId="1614" priority="2178" operator="equal">
      <formula>"Selecione uma opção:"</formula>
    </cfRule>
  </conditionalFormatting>
  <conditionalFormatting sqref="F140">
    <cfRule type="expression" dxfId="1613" priority="2176">
      <formula>$N$5="S"</formula>
    </cfRule>
  </conditionalFormatting>
  <conditionalFormatting sqref="F140">
    <cfRule type="containsText" dxfId="1612" priority="2174" operator="containsText" text="Preencha">
      <formula>NOT(ISERROR(SEARCH("Preencha",F140)))</formula>
    </cfRule>
    <cfRule type="cellIs" dxfId="1611" priority="2175" operator="equal">
      <formula>"Selecione uma opção:"</formula>
    </cfRule>
  </conditionalFormatting>
  <conditionalFormatting sqref="G140">
    <cfRule type="containsText" dxfId="1610" priority="2172" operator="containsText" text="Preencha">
      <formula>NOT(ISERROR(SEARCH("Preencha",G140)))</formula>
    </cfRule>
    <cfRule type="cellIs" dxfId="1609" priority="2173" operator="equal">
      <formula>"Selecione uma opção:"</formula>
    </cfRule>
  </conditionalFormatting>
  <conditionalFormatting sqref="K137:M139">
    <cfRule type="expression" dxfId="1608" priority="2171">
      <formula>$N$5="S"</formula>
    </cfRule>
  </conditionalFormatting>
  <conditionalFormatting sqref="K137:K139 B137:B139">
    <cfRule type="containsText" dxfId="1607" priority="2169" operator="containsText" text="Preencha">
      <formula>NOT(ISERROR(SEARCH("Preencha",B137)))</formula>
    </cfRule>
    <cfRule type="cellIs" dxfId="1606" priority="2170" operator="equal">
      <formula>"Selecione uma opção:"</formula>
    </cfRule>
  </conditionalFormatting>
  <conditionalFormatting sqref="A137:B139">
    <cfRule type="expression" dxfId="1605" priority="2168">
      <formula>$N$5="S"</formula>
    </cfRule>
  </conditionalFormatting>
  <conditionalFormatting sqref="F137:F138">
    <cfRule type="expression" dxfId="1604" priority="2167">
      <formula>$N$5="S"</formula>
    </cfRule>
  </conditionalFormatting>
  <conditionalFormatting sqref="F137:F138">
    <cfRule type="containsText" dxfId="1603" priority="2165" operator="containsText" text="Preencha">
      <formula>NOT(ISERROR(SEARCH("Preencha",F137)))</formula>
    </cfRule>
    <cfRule type="cellIs" dxfId="1602" priority="2166" operator="equal">
      <formula>"Selecione uma opção:"</formula>
    </cfRule>
  </conditionalFormatting>
  <conditionalFormatting sqref="G137:G138">
    <cfRule type="expression" dxfId="1601" priority="2164">
      <formula>$N$5="S"</formula>
    </cfRule>
  </conditionalFormatting>
  <conditionalFormatting sqref="G137:G138">
    <cfRule type="containsText" dxfId="1600" priority="2162" operator="containsText" text="Preencha">
      <formula>NOT(ISERROR(SEARCH("Preencha",G137)))</formula>
    </cfRule>
    <cfRule type="cellIs" dxfId="1599" priority="2163" operator="equal">
      <formula>"Selecione uma opção:"</formula>
    </cfRule>
  </conditionalFormatting>
  <conditionalFormatting sqref="A141:B141">
    <cfRule type="expression" dxfId="1598" priority="2161">
      <formula>$N$5="S"</formula>
    </cfRule>
  </conditionalFormatting>
  <conditionalFormatting sqref="B141 K141">
    <cfRule type="containsText" dxfId="1597" priority="2159" operator="containsText" text="Preencha">
      <formula>NOT(ISERROR(SEARCH("Preencha",B141)))</formula>
    </cfRule>
    <cfRule type="cellIs" dxfId="1596" priority="2160" operator="equal">
      <formula>"Selecione uma opção:"</formula>
    </cfRule>
  </conditionalFormatting>
  <conditionalFormatting sqref="F141">
    <cfRule type="expression" dxfId="1595" priority="2158">
      <formula>$N$5="S"</formula>
    </cfRule>
  </conditionalFormatting>
  <conditionalFormatting sqref="F141">
    <cfRule type="containsText" dxfId="1594" priority="2156" operator="containsText" text="Preencha">
      <formula>NOT(ISERROR(SEARCH("Preencha",F141)))</formula>
    </cfRule>
    <cfRule type="cellIs" dxfId="1593" priority="2157" operator="equal">
      <formula>"Selecione uma opção:"</formula>
    </cfRule>
  </conditionalFormatting>
  <conditionalFormatting sqref="G141">
    <cfRule type="containsText" dxfId="1592" priority="2154" operator="containsText" text="Preencha">
      <formula>NOT(ISERROR(SEARCH("Preencha",G141)))</formula>
    </cfRule>
    <cfRule type="cellIs" dxfId="1591" priority="2155" operator="equal">
      <formula>"Selecione uma opção:"</formula>
    </cfRule>
  </conditionalFormatting>
  <conditionalFormatting sqref="K150:M150">
    <cfRule type="expression" dxfId="1590" priority="2153">
      <formula>$N$5="S"</formula>
    </cfRule>
  </conditionalFormatting>
  <conditionalFormatting sqref="K150 B150 B152 K152">
    <cfRule type="containsText" dxfId="1589" priority="2151" operator="containsText" text="Preencha">
      <formula>NOT(ISERROR(SEARCH("Preencha",B150)))</formula>
    </cfRule>
    <cfRule type="cellIs" dxfId="1588" priority="2152" operator="equal">
      <formula>"Selecione uma opção:"</formula>
    </cfRule>
  </conditionalFormatting>
  <conditionalFormatting sqref="F150">
    <cfRule type="expression" dxfId="1587" priority="2150">
      <formula>$N$5="S"</formula>
    </cfRule>
  </conditionalFormatting>
  <conditionalFormatting sqref="F150">
    <cfRule type="containsText" dxfId="1586" priority="2148" operator="containsText" text="Preencha">
      <formula>NOT(ISERROR(SEARCH("Preencha",F150)))</formula>
    </cfRule>
    <cfRule type="cellIs" dxfId="1585" priority="2149" operator="equal">
      <formula>"Selecione uma opção:"</formula>
    </cfRule>
  </conditionalFormatting>
  <conditionalFormatting sqref="G150">
    <cfRule type="containsText" dxfId="1584" priority="2146" operator="containsText" text="Preencha">
      <formula>NOT(ISERROR(SEARCH("Preencha",G150)))</formula>
    </cfRule>
    <cfRule type="cellIs" dxfId="1583" priority="2147" operator="equal">
      <formula>"Selecione uma opção:"</formula>
    </cfRule>
  </conditionalFormatting>
  <conditionalFormatting sqref="K147:M149">
    <cfRule type="expression" dxfId="1582" priority="2145">
      <formula>$N$5="S"</formula>
    </cfRule>
  </conditionalFormatting>
  <conditionalFormatting sqref="K147:K149 B147:B149">
    <cfRule type="containsText" dxfId="1581" priority="2143" operator="containsText" text="Preencha">
      <formula>NOT(ISERROR(SEARCH("Preencha",B147)))</formula>
    </cfRule>
    <cfRule type="cellIs" dxfId="1580" priority="2144" operator="equal">
      <formula>"Selecione uma opção:"</formula>
    </cfRule>
  </conditionalFormatting>
  <conditionalFormatting sqref="A147:B149">
    <cfRule type="expression" dxfId="1579" priority="2142">
      <formula>$N$5="S"</formula>
    </cfRule>
  </conditionalFormatting>
  <conditionalFormatting sqref="F147:F148">
    <cfRule type="expression" dxfId="1578" priority="2141">
      <formula>$N$5="S"</formula>
    </cfRule>
  </conditionalFormatting>
  <conditionalFormatting sqref="F147:F148">
    <cfRule type="containsText" dxfId="1577" priority="2139" operator="containsText" text="Preencha">
      <formula>NOT(ISERROR(SEARCH("Preencha",F147)))</formula>
    </cfRule>
    <cfRule type="cellIs" dxfId="1576" priority="2140" operator="equal">
      <formula>"Selecione uma opção:"</formula>
    </cfRule>
  </conditionalFormatting>
  <conditionalFormatting sqref="G147:G148">
    <cfRule type="expression" dxfId="1575" priority="2138">
      <formula>$N$5="S"</formula>
    </cfRule>
  </conditionalFormatting>
  <conditionalFormatting sqref="G147:G148">
    <cfRule type="containsText" dxfId="1574" priority="2136" operator="containsText" text="Preencha">
      <formula>NOT(ISERROR(SEARCH("Preencha",G147)))</formula>
    </cfRule>
    <cfRule type="cellIs" dxfId="1573" priority="2137" operator="equal">
      <formula>"Selecione uma opção:"</formula>
    </cfRule>
  </conditionalFormatting>
  <conditionalFormatting sqref="A151:B151">
    <cfRule type="expression" dxfId="1572" priority="2135">
      <formula>$N$5="S"</formula>
    </cfRule>
  </conditionalFormatting>
  <conditionalFormatting sqref="B151 K151">
    <cfRule type="containsText" dxfId="1571" priority="2133" operator="containsText" text="Preencha">
      <formula>NOT(ISERROR(SEARCH("Preencha",B151)))</formula>
    </cfRule>
    <cfRule type="cellIs" dxfId="1570" priority="2134" operator="equal">
      <formula>"Selecione uma opção:"</formula>
    </cfRule>
  </conditionalFormatting>
  <conditionalFormatting sqref="F151">
    <cfRule type="expression" dxfId="1569" priority="2132">
      <formula>$N$5="S"</formula>
    </cfRule>
  </conditionalFormatting>
  <conditionalFormatting sqref="F151">
    <cfRule type="containsText" dxfId="1568" priority="2130" operator="containsText" text="Preencha">
      <formula>NOT(ISERROR(SEARCH("Preencha",F151)))</formula>
    </cfRule>
    <cfRule type="cellIs" dxfId="1567" priority="2131" operator="equal">
      <formula>"Selecione uma opção:"</formula>
    </cfRule>
  </conditionalFormatting>
  <conditionalFormatting sqref="G151">
    <cfRule type="containsText" dxfId="1566" priority="2128" operator="containsText" text="Preencha">
      <formula>NOT(ISERROR(SEARCH("Preencha",G151)))</formula>
    </cfRule>
    <cfRule type="cellIs" dxfId="1565" priority="2129" operator="equal">
      <formula>"Selecione uma opção:"</formula>
    </cfRule>
  </conditionalFormatting>
  <conditionalFormatting sqref="K160:M160">
    <cfRule type="expression" dxfId="1564" priority="2127">
      <formula>$N$5="S"</formula>
    </cfRule>
  </conditionalFormatting>
  <conditionalFormatting sqref="K160 B160 B162 K162">
    <cfRule type="containsText" dxfId="1563" priority="2125" operator="containsText" text="Preencha">
      <formula>NOT(ISERROR(SEARCH("Preencha",B160)))</formula>
    </cfRule>
    <cfRule type="cellIs" dxfId="1562" priority="2126" operator="equal">
      <formula>"Selecione uma opção:"</formula>
    </cfRule>
  </conditionalFormatting>
  <conditionalFormatting sqref="F160">
    <cfRule type="expression" dxfId="1561" priority="2124">
      <formula>$N$5="S"</formula>
    </cfRule>
  </conditionalFormatting>
  <conditionalFormatting sqref="F160">
    <cfRule type="containsText" dxfId="1560" priority="2122" operator="containsText" text="Preencha">
      <formula>NOT(ISERROR(SEARCH("Preencha",F160)))</formula>
    </cfRule>
    <cfRule type="cellIs" dxfId="1559" priority="2123" operator="equal">
      <formula>"Selecione uma opção:"</formula>
    </cfRule>
  </conditionalFormatting>
  <conditionalFormatting sqref="G160">
    <cfRule type="containsText" dxfId="1558" priority="2120" operator="containsText" text="Preencha">
      <formula>NOT(ISERROR(SEARCH("Preencha",G160)))</formula>
    </cfRule>
    <cfRule type="cellIs" dxfId="1557" priority="2121" operator="equal">
      <formula>"Selecione uma opção:"</formula>
    </cfRule>
  </conditionalFormatting>
  <conditionalFormatting sqref="K157:M159">
    <cfRule type="expression" dxfId="1556" priority="2119">
      <formula>$N$5="S"</formula>
    </cfRule>
  </conditionalFormatting>
  <conditionalFormatting sqref="K157:K159 B157:B159">
    <cfRule type="containsText" dxfId="1555" priority="2117" operator="containsText" text="Preencha">
      <formula>NOT(ISERROR(SEARCH("Preencha",B157)))</formula>
    </cfRule>
    <cfRule type="cellIs" dxfId="1554" priority="2118" operator="equal">
      <formula>"Selecione uma opção:"</formula>
    </cfRule>
  </conditionalFormatting>
  <conditionalFormatting sqref="A157:B159">
    <cfRule type="expression" dxfId="1553" priority="2116">
      <formula>$N$5="S"</formula>
    </cfRule>
  </conditionalFormatting>
  <conditionalFormatting sqref="F157:F158">
    <cfRule type="expression" dxfId="1552" priority="2115">
      <formula>$N$5="S"</formula>
    </cfRule>
  </conditionalFormatting>
  <conditionalFormatting sqref="F157:F158">
    <cfRule type="containsText" dxfId="1551" priority="2113" operator="containsText" text="Preencha">
      <formula>NOT(ISERROR(SEARCH("Preencha",F157)))</formula>
    </cfRule>
    <cfRule type="cellIs" dxfId="1550" priority="2114" operator="equal">
      <formula>"Selecione uma opção:"</formula>
    </cfRule>
  </conditionalFormatting>
  <conditionalFormatting sqref="G157:G158">
    <cfRule type="expression" dxfId="1549" priority="2112">
      <formula>$N$5="S"</formula>
    </cfRule>
  </conditionalFormatting>
  <conditionalFormatting sqref="G157:G158">
    <cfRule type="containsText" dxfId="1548" priority="2110" operator="containsText" text="Preencha">
      <formula>NOT(ISERROR(SEARCH("Preencha",G157)))</formula>
    </cfRule>
    <cfRule type="cellIs" dxfId="1547" priority="2111" operator="equal">
      <formula>"Selecione uma opção:"</formula>
    </cfRule>
  </conditionalFormatting>
  <conditionalFormatting sqref="A161:B161">
    <cfRule type="expression" dxfId="1546" priority="2109">
      <formula>$N$5="S"</formula>
    </cfRule>
  </conditionalFormatting>
  <conditionalFormatting sqref="B161 K161">
    <cfRule type="containsText" dxfId="1545" priority="2107" operator="containsText" text="Preencha">
      <formula>NOT(ISERROR(SEARCH("Preencha",B161)))</formula>
    </cfRule>
    <cfRule type="cellIs" dxfId="1544" priority="2108" operator="equal">
      <formula>"Selecione uma opção:"</formula>
    </cfRule>
  </conditionalFormatting>
  <conditionalFormatting sqref="F161">
    <cfRule type="expression" dxfId="1543" priority="2106">
      <formula>$N$5="S"</formula>
    </cfRule>
  </conditionalFormatting>
  <conditionalFormatting sqref="F161">
    <cfRule type="containsText" dxfId="1542" priority="2104" operator="containsText" text="Preencha">
      <formula>NOT(ISERROR(SEARCH("Preencha",F161)))</formula>
    </cfRule>
    <cfRule type="cellIs" dxfId="1541" priority="2105" operator="equal">
      <formula>"Selecione uma opção:"</formula>
    </cfRule>
  </conditionalFormatting>
  <conditionalFormatting sqref="G161">
    <cfRule type="containsText" dxfId="1540" priority="2102" operator="containsText" text="Preencha">
      <formula>NOT(ISERROR(SEARCH("Preencha",G161)))</formula>
    </cfRule>
    <cfRule type="cellIs" dxfId="1539" priority="2103" operator="equal">
      <formula>"Selecione uma opção:"</formula>
    </cfRule>
  </conditionalFormatting>
  <conditionalFormatting sqref="K170:M170">
    <cfRule type="expression" dxfId="1538" priority="2101">
      <formula>$N$5="S"</formula>
    </cfRule>
  </conditionalFormatting>
  <conditionalFormatting sqref="K170 B170 B172:B182 K172:K182">
    <cfRule type="containsText" dxfId="1537" priority="2099" operator="containsText" text="Preencha">
      <formula>NOT(ISERROR(SEARCH("Preencha",B170)))</formula>
    </cfRule>
    <cfRule type="cellIs" dxfId="1536" priority="2100" operator="equal">
      <formula>"Selecione uma opção:"</formula>
    </cfRule>
  </conditionalFormatting>
  <conditionalFormatting sqref="F170">
    <cfRule type="expression" dxfId="1535" priority="2098">
      <formula>$N$5="S"</formula>
    </cfRule>
  </conditionalFormatting>
  <conditionalFormatting sqref="F170">
    <cfRule type="containsText" dxfId="1534" priority="2096" operator="containsText" text="Preencha">
      <formula>NOT(ISERROR(SEARCH("Preencha",F170)))</formula>
    </cfRule>
    <cfRule type="cellIs" dxfId="1533" priority="2097" operator="equal">
      <formula>"Selecione uma opção:"</formula>
    </cfRule>
  </conditionalFormatting>
  <conditionalFormatting sqref="G170">
    <cfRule type="containsText" dxfId="1532" priority="2094" operator="containsText" text="Preencha">
      <formula>NOT(ISERROR(SEARCH("Preencha",G170)))</formula>
    </cfRule>
    <cfRule type="cellIs" dxfId="1531" priority="2095" operator="equal">
      <formula>"Selecione uma opção:"</formula>
    </cfRule>
  </conditionalFormatting>
  <conditionalFormatting sqref="K167:M169">
    <cfRule type="expression" dxfId="1530" priority="2093">
      <formula>$N$5="S"</formula>
    </cfRule>
  </conditionalFormatting>
  <conditionalFormatting sqref="K167:K169 B167:B169">
    <cfRule type="containsText" dxfId="1529" priority="2091" operator="containsText" text="Preencha">
      <formula>NOT(ISERROR(SEARCH("Preencha",B167)))</formula>
    </cfRule>
    <cfRule type="cellIs" dxfId="1528" priority="2092" operator="equal">
      <formula>"Selecione uma opção:"</formula>
    </cfRule>
  </conditionalFormatting>
  <conditionalFormatting sqref="A167:B169">
    <cfRule type="expression" dxfId="1527" priority="2090">
      <formula>$N$5="S"</formula>
    </cfRule>
  </conditionalFormatting>
  <conditionalFormatting sqref="F167:F168">
    <cfRule type="expression" dxfId="1526" priority="2089">
      <formula>$N$5="S"</formula>
    </cfRule>
  </conditionalFormatting>
  <conditionalFormatting sqref="F167:F168">
    <cfRule type="containsText" dxfId="1525" priority="2087" operator="containsText" text="Preencha">
      <formula>NOT(ISERROR(SEARCH("Preencha",F167)))</formula>
    </cfRule>
    <cfRule type="cellIs" dxfId="1524" priority="2088" operator="equal">
      <formula>"Selecione uma opção:"</formula>
    </cfRule>
  </conditionalFormatting>
  <conditionalFormatting sqref="G167:G168">
    <cfRule type="expression" dxfId="1523" priority="2086">
      <formula>$N$5="S"</formula>
    </cfRule>
  </conditionalFormatting>
  <conditionalFormatting sqref="G167:G168">
    <cfRule type="containsText" dxfId="1522" priority="2084" operator="containsText" text="Preencha">
      <formula>NOT(ISERROR(SEARCH("Preencha",G167)))</formula>
    </cfRule>
    <cfRule type="cellIs" dxfId="1521" priority="2085" operator="equal">
      <formula>"Selecione uma opção:"</formula>
    </cfRule>
  </conditionalFormatting>
  <conditionalFormatting sqref="A171:B171">
    <cfRule type="expression" dxfId="1520" priority="2083">
      <formula>$N$5="S"</formula>
    </cfRule>
  </conditionalFormatting>
  <conditionalFormatting sqref="B171 K171">
    <cfRule type="containsText" dxfId="1519" priority="2081" operator="containsText" text="Preencha">
      <formula>NOT(ISERROR(SEARCH("Preencha",B171)))</formula>
    </cfRule>
    <cfRule type="cellIs" dxfId="1518" priority="2082" operator="equal">
      <formula>"Selecione uma opção:"</formula>
    </cfRule>
  </conditionalFormatting>
  <conditionalFormatting sqref="F171">
    <cfRule type="expression" dxfId="1517" priority="2080">
      <formula>$N$5="S"</formula>
    </cfRule>
  </conditionalFormatting>
  <conditionalFormatting sqref="F171">
    <cfRule type="containsText" dxfId="1516" priority="2078" operator="containsText" text="Preencha">
      <formula>NOT(ISERROR(SEARCH("Preencha",F171)))</formula>
    </cfRule>
    <cfRule type="cellIs" dxfId="1515" priority="2079" operator="equal">
      <formula>"Selecione uma opção:"</formula>
    </cfRule>
  </conditionalFormatting>
  <conditionalFormatting sqref="G171">
    <cfRule type="containsText" dxfId="1514" priority="2076" operator="containsText" text="Preencha">
      <formula>NOT(ISERROR(SEARCH("Preencha",G171)))</formula>
    </cfRule>
    <cfRule type="cellIs" dxfId="1513" priority="2077" operator="equal">
      <formula>"Selecione uma opção:"</formula>
    </cfRule>
  </conditionalFormatting>
  <conditionalFormatting sqref="G112">
    <cfRule type="expression" dxfId="1512" priority="2049">
      <formula>$N$5="S"</formula>
    </cfRule>
  </conditionalFormatting>
  <conditionalFormatting sqref="G112">
    <cfRule type="containsText" dxfId="1511" priority="2047" operator="containsText" text="Preencha">
      <formula>NOT(ISERROR(SEARCH("Preencha",G112)))</formula>
    </cfRule>
    <cfRule type="cellIs" dxfId="1510" priority="2048" operator="equal">
      <formula>"Selecione uma opção:"</formula>
    </cfRule>
  </conditionalFormatting>
  <conditionalFormatting sqref="J112">
    <cfRule type="expression" dxfId="1509" priority="2046">
      <formula>$N$5="S"</formula>
    </cfRule>
  </conditionalFormatting>
  <conditionalFormatting sqref="J112">
    <cfRule type="containsText" dxfId="1508" priority="2044" operator="containsText" text="Preencha">
      <formula>NOT(ISERROR(SEARCH("Preencha",J112)))</formula>
    </cfRule>
    <cfRule type="cellIs" dxfId="1507" priority="2045" operator="equal">
      <formula>"Selecione uma opção:"</formula>
    </cfRule>
  </conditionalFormatting>
  <conditionalFormatting sqref="E122">
    <cfRule type="expression" dxfId="1506" priority="2043">
      <formula>$N$5="S"</formula>
    </cfRule>
  </conditionalFormatting>
  <conditionalFormatting sqref="E122">
    <cfRule type="containsText" dxfId="1505" priority="2041" operator="containsText" text="Preencha">
      <formula>NOT(ISERROR(SEARCH("Preencha",E122)))</formula>
    </cfRule>
    <cfRule type="cellIs" dxfId="1504" priority="2042" operator="equal">
      <formula>"Selecione uma opção:"</formula>
    </cfRule>
  </conditionalFormatting>
  <conditionalFormatting sqref="F122">
    <cfRule type="expression" dxfId="1503" priority="2040">
      <formula>$N$5="S"</formula>
    </cfRule>
  </conditionalFormatting>
  <conditionalFormatting sqref="F122">
    <cfRule type="containsText" dxfId="1502" priority="2038" operator="containsText" text="Preencha">
      <formula>NOT(ISERROR(SEARCH("Preencha",F122)))</formula>
    </cfRule>
    <cfRule type="cellIs" dxfId="1501" priority="2039" operator="equal">
      <formula>"Selecione uma opção:"</formula>
    </cfRule>
  </conditionalFormatting>
  <conditionalFormatting sqref="I122">
    <cfRule type="containsText" dxfId="1500" priority="2036" operator="containsText" text="Preencha">
      <formula>NOT(ISERROR(SEARCH("Preencha",I122)))</formula>
    </cfRule>
    <cfRule type="cellIs" dxfId="1499" priority="2037" operator="equal">
      <formula>"Selecione uma opção:"</formula>
    </cfRule>
  </conditionalFormatting>
  <conditionalFormatting sqref="G122">
    <cfRule type="expression" dxfId="1498" priority="2035">
      <formula>$N$5="S"</formula>
    </cfRule>
  </conditionalFormatting>
  <conditionalFormatting sqref="G122">
    <cfRule type="containsText" dxfId="1497" priority="2033" operator="containsText" text="Preencha">
      <formula>NOT(ISERROR(SEARCH("Preencha",G122)))</formula>
    </cfRule>
    <cfRule type="cellIs" dxfId="1496" priority="2034" operator="equal">
      <formula>"Selecione uma opção:"</formula>
    </cfRule>
  </conditionalFormatting>
  <conditionalFormatting sqref="J122">
    <cfRule type="expression" dxfId="1495" priority="2032">
      <formula>$N$5="S"</formula>
    </cfRule>
  </conditionalFormatting>
  <conditionalFormatting sqref="J122">
    <cfRule type="containsText" dxfId="1494" priority="2030" operator="containsText" text="Preencha">
      <formula>NOT(ISERROR(SEARCH("Preencha",J122)))</formula>
    </cfRule>
    <cfRule type="cellIs" dxfId="1493" priority="2031" operator="equal">
      <formula>"Selecione uma opção:"</formula>
    </cfRule>
  </conditionalFormatting>
  <conditionalFormatting sqref="E132">
    <cfRule type="expression" dxfId="1492" priority="2029">
      <formula>$N$5="S"</formula>
    </cfRule>
  </conditionalFormatting>
  <conditionalFormatting sqref="E132">
    <cfRule type="containsText" dxfId="1491" priority="2027" operator="containsText" text="Preencha">
      <formula>NOT(ISERROR(SEARCH("Preencha",E132)))</formula>
    </cfRule>
    <cfRule type="cellIs" dxfId="1490" priority="2028" operator="equal">
      <formula>"Selecione uma opção:"</formula>
    </cfRule>
  </conditionalFormatting>
  <conditionalFormatting sqref="F132">
    <cfRule type="expression" dxfId="1489" priority="2026">
      <formula>$N$5="S"</formula>
    </cfRule>
  </conditionalFormatting>
  <conditionalFormatting sqref="F132">
    <cfRule type="containsText" dxfId="1488" priority="2024" operator="containsText" text="Preencha">
      <formula>NOT(ISERROR(SEARCH("Preencha",F132)))</formula>
    </cfRule>
    <cfRule type="cellIs" dxfId="1487" priority="2025" operator="equal">
      <formula>"Selecione uma opção:"</formula>
    </cfRule>
  </conditionalFormatting>
  <conditionalFormatting sqref="I132">
    <cfRule type="containsText" dxfId="1486" priority="2022" operator="containsText" text="Preencha">
      <formula>NOT(ISERROR(SEARCH("Preencha",I132)))</formula>
    </cfRule>
    <cfRule type="cellIs" dxfId="1485" priority="2023" operator="equal">
      <formula>"Selecione uma opção:"</formula>
    </cfRule>
  </conditionalFormatting>
  <conditionalFormatting sqref="G132">
    <cfRule type="expression" dxfId="1484" priority="2021">
      <formula>$N$5="S"</formula>
    </cfRule>
  </conditionalFormatting>
  <conditionalFormatting sqref="G132">
    <cfRule type="containsText" dxfId="1483" priority="2019" operator="containsText" text="Preencha">
      <formula>NOT(ISERROR(SEARCH("Preencha",G132)))</formula>
    </cfRule>
    <cfRule type="cellIs" dxfId="1482" priority="2020" operator="equal">
      <formula>"Selecione uma opção:"</formula>
    </cfRule>
  </conditionalFormatting>
  <conditionalFormatting sqref="J132">
    <cfRule type="expression" dxfId="1481" priority="2018">
      <formula>$N$5="S"</formula>
    </cfRule>
  </conditionalFormatting>
  <conditionalFormatting sqref="J132">
    <cfRule type="containsText" dxfId="1480" priority="2016" operator="containsText" text="Preencha">
      <formula>NOT(ISERROR(SEARCH("Preencha",J132)))</formula>
    </cfRule>
    <cfRule type="cellIs" dxfId="1479" priority="2017" operator="equal">
      <formula>"Selecione uma opção:"</formula>
    </cfRule>
  </conditionalFormatting>
  <conditionalFormatting sqref="E142">
    <cfRule type="expression" dxfId="1478" priority="2015">
      <formula>$N$5="S"</formula>
    </cfRule>
  </conditionalFormatting>
  <conditionalFormatting sqref="E142">
    <cfRule type="containsText" dxfId="1477" priority="2013" operator="containsText" text="Preencha">
      <formula>NOT(ISERROR(SEARCH("Preencha",E142)))</formula>
    </cfRule>
    <cfRule type="cellIs" dxfId="1476" priority="2014" operator="equal">
      <formula>"Selecione uma opção:"</formula>
    </cfRule>
  </conditionalFormatting>
  <conditionalFormatting sqref="F142">
    <cfRule type="expression" dxfId="1475" priority="2012">
      <formula>$N$5="S"</formula>
    </cfRule>
  </conditionalFormatting>
  <conditionalFormatting sqref="F142">
    <cfRule type="containsText" dxfId="1474" priority="2010" operator="containsText" text="Preencha">
      <formula>NOT(ISERROR(SEARCH("Preencha",F142)))</formula>
    </cfRule>
    <cfRule type="cellIs" dxfId="1473" priority="2011" operator="equal">
      <formula>"Selecione uma opção:"</formula>
    </cfRule>
  </conditionalFormatting>
  <conditionalFormatting sqref="I142">
    <cfRule type="containsText" dxfId="1472" priority="2008" operator="containsText" text="Preencha">
      <formula>NOT(ISERROR(SEARCH("Preencha",I142)))</formula>
    </cfRule>
    <cfRule type="cellIs" dxfId="1471" priority="2009" operator="equal">
      <formula>"Selecione uma opção:"</formula>
    </cfRule>
  </conditionalFormatting>
  <conditionalFormatting sqref="G142">
    <cfRule type="expression" dxfId="1470" priority="2007">
      <formula>$N$5="S"</formula>
    </cfRule>
  </conditionalFormatting>
  <conditionalFormatting sqref="G142">
    <cfRule type="containsText" dxfId="1469" priority="2005" operator="containsText" text="Preencha">
      <formula>NOT(ISERROR(SEARCH("Preencha",G142)))</formula>
    </cfRule>
    <cfRule type="cellIs" dxfId="1468" priority="2006" operator="equal">
      <formula>"Selecione uma opção:"</formula>
    </cfRule>
  </conditionalFormatting>
  <conditionalFormatting sqref="J142">
    <cfRule type="expression" dxfId="1467" priority="2004">
      <formula>$N$5="S"</formula>
    </cfRule>
  </conditionalFormatting>
  <conditionalFormatting sqref="J142">
    <cfRule type="containsText" dxfId="1466" priority="2002" operator="containsText" text="Preencha">
      <formula>NOT(ISERROR(SEARCH("Preencha",J142)))</formula>
    </cfRule>
    <cfRule type="cellIs" dxfId="1465" priority="2003" operator="equal">
      <formula>"Selecione uma opção:"</formula>
    </cfRule>
  </conditionalFormatting>
  <conditionalFormatting sqref="E152">
    <cfRule type="expression" dxfId="1464" priority="2001">
      <formula>$N$5="S"</formula>
    </cfRule>
  </conditionalFormatting>
  <conditionalFormatting sqref="E152">
    <cfRule type="containsText" dxfId="1463" priority="1999" operator="containsText" text="Preencha">
      <formula>NOT(ISERROR(SEARCH("Preencha",E152)))</formula>
    </cfRule>
    <cfRule type="cellIs" dxfId="1462" priority="2000" operator="equal">
      <formula>"Selecione uma opção:"</formula>
    </cfRule>
  </conditionalFormatting>
  <conditionalFormatting sqref="F152">
    <cfRule type="expression" dxfId="1461" priority="1998">
      <formula>$N$5="S"</formula>
    </cfRule>
  </conditionalFormatting>
  <conditionalFormatting sqref="F152">
    <cfRule type="containsText" dxfId="1460" priority="1996" operator="containsText" text="Preencha">
      <formula>NOT(ISERROR(SEARCH("Preencha",F152)))</formula>
    </cfRule>
    <cfRule type="cellIs" dxfId="1459" priority="1997" operator="equal">
      <formula>"Selecione uma opção:"</formula>
    </cfRule>
  </conditionalFormatting>
  <conditionalFormatting sqref="I152">
    <cfRule type="containsText" dxfId="1458" priority="1994" operator="containsText" text="Preencha">
      <formula>NOT(ISERROR(SEARCH("Preencha",I152)))</formula>
    </cfRule>
    <cfRule type="cellIs" dxfId="1457" priority="1995" operator="equal">
      <formula>"Selecione uma opção:"</formula>
    </cfRule>
  </conditionalFormatting>
  <conditionalFormatting sqref="G152">
    <cfRule type="expression" dxfId="1456" priority="1993">
      <formula>$N$5="S"</formula>
    </cfRule>
  </conditionalFormatting>
  <conditionalFormatting sqref="G152">
    <cfRule type="containsText" dxfId="1455" priority="1991" operator="containsText" text="Preencha">
      <formula>NOT(ISERROR(SEARCH("Preencha",G152)))</formula>
    </cfRule>
    <cfRule type="cellIs" dxfId="1454" priority="1992" operator="equal">
      <formula>"Selecione uma opção:"</formula>
    </cfRule>
  </conditionalFormatting>
  <conditionalFormatting sqref="J152">
    <cfRule type="expression" dxfId="1453" priority="1990">
      <formula>$N$5="S"</formula>
    </cfRule>
  </conditionalFormatting>
  <conditionalFormatting sqref="J152">
    <cfRule type="containsText" dxfId="1452" priority="1988" operator="containsText" text="Preencha">
      <formula>NOT(ISERROR(SEARCH("Preencha",J152)))</formula>
    </cfRule>
    <cfRule type="cellIs" dxfId="1451" priority="1989" operator="equal">
      <formula>"Selecione uma opção:"</formula>
    </cfRule>
  </conditionalFormatting>
  <conditionalFormatting sqref="E162">
    <cfRule type="expression" dxfId="1450" priority="1987">
      <formula>$N$5="S"</formula>
    </cfRule>
  </conditionalFormatting>
  <conditionalFormatting sqref="E162">
    <cfRule type="containsText" dxfId="1449" priority="1985" operator="containsText" text="Preencha">
      <formula>NOT(ISERROR(SEARCH("Preencha",E162)))</formula>
    </cfRule>
    <cfRule type="cellIs" dxfId="1448" priority="1986" operator="equal">
      <formula>"Selecione uma opção:"</formula>
    </cfRule>
  </conditionalFormatting>
  <conditionalFormatting sqref="F162">
    <cfRule type="expression" dxfId="1447" priority="1984">
      <formula>$N$5="S"</formula>
    </cfRule>
  </conditionalFormatting>
  <conditionalFormatting sqref="F162">
    <cfRule type="containsText" dxfId="1446" priority="1982" operator="containsText" text="Preencha">
      <formula>NOT(ISERROR(SEARCH("Preencha",F162)))</formula>
    </cfRule>
    <cfRule type="cellIs" dxfId="1445" priority="1983" operator="equal">
      <formula>"Selecione uma opção:"</formula>
    </cfRule>
  </conditionalFormatting>
  <conditionalFormatting sqref="I162">
    <cfRule type="containsText" dxfId="1444" priority="1980" operator="containsText" text="Preencha">
      <formula>NOT(ISERROR(SEARCH("Preencha",I162)))</formula>
    </cfRule>
    <cfRule type="cellIs" dxfId="1443" priority="1981" operator="equal">
      <formula>"Selecione uma opção:"</formula>
    </cfRule>
  </conditionalFormatting>
  <conditionalFormatting sqref="G162">
    <cfRule type="expression" dxfId="1442" priority="1979">
      <formula>$N$5="S"</formula>
    </cfRule>
  </conditionalFormatting>
  <conditionalFormatting sqref="G162">
    <cfRule type="containsText" dxfId="1441" priority="1977" operator="containsText" text="Preencha">
      <formula>NOT(ISERROR(SEARCH("Preencha",G162)))</formula>
    </cfRule>
    <cfRule type="cellIs" dxfId="1440" priority="1978" operator="equal">
      <formula>"Selecione uma opção:"</formula>
    </cfRule>
  </conditionalFormatting>
  <conditionalFormatting sqref="J162">
    <cfRule type="expression" dxfId="1439" priority="1976">
      <formula>$N$5="S"</formula>
    </cfRule>
  </conditionalFormatting>
  <conditionalFormatting sqref="J162">
    <cfRule type="containsText" dxfId="1438" priority="1974" operator="containsText" text="Preencha">
      <formula>NOT(ISERROR(SEARCH("Preencha",J162)))</formula>
    </cfRule>
    <cfRule type="cellIs" dxfId="1437" priority="1975" operator="equal">
      <formula>"Selecione uma opção:"</formula>
    </cfRule>
  </conditionalFormatting>
  <conditionalFormatting sqref="E172">
    <cfRule type="expression" dxfId="1436" priority="1973">
      <formula>$N$5="S"</formula>
    </cfRule>
  </conditionalFormatting>
  <conditionalFormatting sqref="E172">
    <cfRule type="containsText" dxfId="1435" priority="1971" operator="containsText" text="Preencha">
      <formula>NOT(ISERROR(SEARCH("Preencha",E172)))</formula>
    </cfRule>
    <cfRule type="cellIs" dxfId="1434" priority="1972" operator="equal">
      <formula>"Selecione uma opção:"</formula>
    </cfRule>
  </conditionalFormatting>
  <conditionalFormatting sqref="F172">
    <cfRule type="expression" dxfId="1433" priority="1970">
      <formula>$N$5="S"</formula>
    </cfRule>
  </conditionalFormatting>
  <conditionalFormatting sqref="F172">
    <cfRule type="containsText" dxfId="1432" priority="1968" operator="containsText" text="Preencha">
      <formula>NOT(ISERROR(SEARCH("Preencha",F172)))</formula>
    </cfRule>
    <cfRule type="cellIs" dxfId="1431" priority="1969" operator="equal">
      <formula>"Selecione uma opção:"</formula>
    </cfRule>
  </conditionalFormatting>
  <conditionalFormatting sqref="I172">
    <cfRule type="containsText" dxfId="1430" priority="1966" operator="containsText" text="Preencha">
      <formula>NOT(ISERROR(SEARCH("Preencha",I172)))</formula>
    </cfRule>
    <cfRule type="cellIs" dxfId="1429" priority="1967" operator="equal">
      <formula>"Selecione uma opção:"</formula>
    </cfRule>
  </conditionalFormatting>
  <conditionalFormatting sqref="G172">
    <cfRule type="expression" dxfId="1428" priority="1965">
      <formula>$N$5="S"</formula>
    </cfRule>
  </conditionalFormatting>
  <conditionalFormatting sqref="G172">
    <cfRule type="containsText" dxfId="1427" priority="1963" operator="containsText" text="Preencha">
      <formula>NOT(ISERROR(SEARCH("Preencha",G172)))</formula>
    </cfRule>
    <cfRule type="cellIs" dxfId="1426" priority="1964" operator="equal">
      <formula>"Selecione uma opção:"</formula>
    </cfRule>
  </conditionalFormatting>
  <conditionalFormatting sqref="J172">
    <cfRule type="expression" dxfId="1425" priority="1962">
      <formula>$N$5="S"</formula>
    </cfRule>
  </conditionalFormatting>
  <conditionalFormatting sqref="J172">
    <cfRule type="containsText" dxfId="1424" priority="1960" operator="containsText" text="Preencha">
      <formula>NOT(ISERROR(SEARCH("Preencha",J172)))</formula>
    </cfRule>
    <cfRule type="cellIs" dxfId="1423" priority="1961" operator="equal">
      <formula>"Selecione uma opção:"</formula>
    </cfRule>
  </conditionalFormatting>
  <conditionalFormatting sqref="K193">
    <cfRule type="expression" dxfId="1422" priority="1945">
      <formula>$N$5="S"</formula>
    </cfRule>
  </conditionalFormatting>
  <conditionalFormatting sqref="K193">
    <cfRule type="containsText" dxfId="1421" priority="1943" operator="containsText" text="Preencha">
      <formula>NOT(ISERROR(SEARCH("Preencha",K193)))</formula>
    </cfRule>
    <cfRule type="cellIs" dxfId="1420" priority="1944" operator="equal">
      <formula>"Selecione uma opção:"</formula>
    </cfRule>
  </conditionalFormatting>
  <conditionalFormatting sqref="I154:I155">
    <cfRule type="expression" dxfId="1419" priority="1849">
      <formula>$N$5="S"</formula>
    </cfRule>
  </conditionalFormatting>
  <conditionalFormatting sqref="H103">
    <cfRule type="expression" dxfId="1418" priority="1941">
      <formula>$N$5="S"</formula>
    </cfRule>
  </conditionalFormatting>
  <conditionalFormatting sqref="H103">
    <cfRule type="containsText" dxfId="1417" priority="1939" operator="containsText" text="Preencha">
      <formula>NOT(ISERROR(SEARCH("Preencha",H103)))</formula>
    </cfRule>
    <cfRule type="cellIs" dxfId="1416" priority="1940" operator="equal">
      <formula>"Selecione uma opção:"</formula>
    </cfRule>
  </conditionalFormatting>
  <conditionalFormatting sqref="H107">
    <cfRule type="expression" dxfId="1415" priority="1938">
      <formula>$N$5="S"</formula>
    </cfRule>
  </conditionalFormatting>
  <conditionalFormatting sqref="H107">
    <cfRule type="containsText" dxfId="1414" priority="1936" operator="containsText" text="Preencha">
      <formula>NOT(ISERROR(SEARCH("Preencha",H107)))</formula>
    </cfRule>
    <cfRule type="cellIs" dxfId="1413" priority="1937" operator="equal">
      <formula>"Selecione uma opção:"</formula>
    </cfRule>
  </conditionalFormatting>
  <conditionalFormatting sqref="H106">
    <cfRule type="expression" dxfId="1412" priority="1935">
      <formula>$N$5="S"</formula>
    </cfRule>
  </conditionalFormatting>
  <conditionalFormatting sqref="H106">
    <cfRule type="containsText" dxfId="1411" priority="1933" operator="containsText" text="Preencha">
      <formula>NOT(ISERROR(SEARCH("Preencha",H106)))</formula>
    </cfRule>
    <cfRule type="cellIs" dxfId="1410" priority="1934" operator="equal">
      <formula>"Selecione uma opção:"</formula>
    </cfRule>
  </conditionalFormatting>
  <conditionalFormatting sqref="H104:H105">
    <cfRule type="expression" dxfId="1409" priority="1932">
      <formula>$N$5="S"</formula>
    </cfRule>
  </conditionalFormatting>
  <conditionalFormatting sqref="H104:H105">
    <cfRule type="containsText" dxfId="1408" priority="1930" operator="containsText" text="Preencha">
      <formula>NOT(ISERROR(SEARCH("Preencha",H104)))</formula>
    </cfRule>
    <cfRule type="cellIs" dxfId="1407" priority="1931" operator="equal">
      <formula>"Selecione uma opção:"</formula>
    </cfRule>
  </conditionalFormatting>
  <conditionalFormatting sqref="H111">
    <cfRule type="expression" dxfId="1406" priority="1929">
      <formula>$N$5="S"</formula>
    </cfRule>
  </conditionalFormatting>
  <conditionalFormatting sqref="H111">
    <cfRule type="containsText" dxfId="1405" priority="1927" operator="containsText" text="Preencha">
      <formula>NOT(ISERROR(SEARCH("Preencha",H111)))</formula>
    </cfRule>
    <cfRule type="cellIs" dxfId="1404" priority="1928" operator="equal">
      <formula>"Selecione uma opção:"</formula>
    </cfRule>
  </conditionalFormatting>
  <conditionalFormatting sqref="H112">
    <cfRule type="expression" dxfId="1403" priority="1926">
      <formula>$N$5="S"</formula>
    </cfRule>
  </conditionalFormatting>
  <conditionalFormatting sqref="H112">
    <cfRule type="containsText" dxfId="1402" priority="1924" operator="containsText" text="Preencha">
      <formula>NOT(ISERROR(SEARCH("Preencha",H112)))</formula>
    </cfRule>
    <cfRule type="cellIs" dxfId="1401" priority="1925" operator="equal">
      <formula>"Selecione uma opção:"</formula>
    </cfRule>
  </conditionalFormatting>
  <conditionalFormatting sqref="I119">
    <cfRule type="expression" dxfId="1400" priority="1923">
      <formula>$N$5="S"</formula>
    </cfRule>
  </conditionalFormatting>
  <conditionalFormatting sqref="I113">
    <cfRule type="expression" dxfId="1399" priority="1922">
      <formula>$N$5="S"</formula>
    </cfRule>
  </conditionalFormatting>
  <conditionalFormatting sqref="I113 I119">
    <cfRule type="containsText" dxfId="1398" priority="1920" operator="containsText" text="Preencha">
      <formula>NOT(ISERROR(SEARCH("Preencha",I113)))</formula>
    </cfRule>
    <cfRule type="cellIs" dxfId="1397" priority="1921" operator="equal">
      <formula>"Selecione uma opção:"</formula>
    </cfRule>
  </conditionalFormatting>
  <conditionalFormatting sqref="I117:I118">
    <cfRule type="expression" dxfId="1396" priority="1919">
      <formula>$N$5="S"</formula>
    </cfRule>
  </conditionalFormatting>
  <conditionalFormatting sqref="I117:I118">
    <cfRule type="containsText" dxfId="1395" priority="1917" operator="containsText" text="Preencha">
      <formula>NOT(ISERROR(SEARCH("Preencha",I117)))</formula>
    </cfRule>
    <cfRule type="cellIs" dxfId="1394" priority="1918" operator="equal">
      <formula>"Selecione uma opção:"</formula>
    </cfRule>
  </conditionalFormatting>
  <conditionalFormatting sqref="I116">
    <cfRule type="expression" dxfId="1393" priority="1916">
      <formula>$N$5="S"</formula>
    </cfRule>
  </conditionalFormatting>
  <conditionalFormatting sqref="I116">
    <cfRule type="containsText" dxfId="1392" priority="1914" operator="containsText" text="Preencha">
      <formula>NOT(ISERROR(SEARCH("Preencha",I116)))</formula>
    </cfRule>
    <cfRule type="cellIs" dxfId="1391" priority="1915" operator="equal">
      <formula>"Selecione uma opção:"</formula>
    </cfRule>
  </conditionalFormatting>
  <conditionalFormatting sqref="I114:I115">
    <cfRule type="expression" dxfId="1390" priority="1913">
      <formula>$N$5="S"</formula>
    </cfRule>
  </conditionalFormatting>
  <conditionalFormatting sqref="I114:I115">
    <cfRule type="containsText" dxfId="1389" priority="1911" operator="containsText" text="Preencha">
      <formula>NOT(ISERROR(SEARCH("Preencha",I114)))</formula>
    </cfRule>
    <cfRule type="cellIs" dxfId="1388" priority="1912" operator="equal">
      <formula>"Selecione uma opção:"</formula>
    </cfRule>
  </conditionalFormatting>
  <conditionalFormatting sqref="I121">
    <cfRule type="expression" dxfId="1387" priority="1910">
      <formula>$N$5="S"</formula>
    </cfRule>
  </conditionalFormatting>
  <conditionalFormatting sqref="I121">
    <cfRule type="containsText" dxfId="1386" priority="1908" operator="containsText" text="Preencha">
      <formula>NOT(ISERROR(SEARCH("Preencha",I121)))</formula>
    </cfRule>
    <cfRule type="cellIs" dxfId="1385" priority="1909" operator="equal">
      <formula>"Selecione uma opção:"</formula>
    </cfRule>
  </conditionalFormatting>
  <conditionalFormatting sqref="I130">
    <cfRule type="expression" dxfId="1384" priority="1907">
      <formula>$N$5="S"</formula>
    </cfRule>
  </conditionalFormatting>
  <conditionalFormatting sqref="I123">
    <cfRule type="expression" dxfId="1383" priority="1906">
      <formula>$N$5="S"</formula>
    </cfRule>
  </conditionalFormatting>
  <conditionalFormatting sqref="I123 I130">
    <cfRule type="containsText" dxfId="1382" priority="1904" operator="containsText" text="Preencha">
      <formula>NOT(ISERROR(SEARCH("Preencha",I123)))</formula>
    </cfRule>
    <cfRule type="cellIs" dxfId="1381" priority="1905" operator="equal">
      <formula>"Selecione uma opção:"</formula>
    </cfRule>
  </conditionalFormatting>
  <conditionalFormatting sqref="I127:I128">
    <cfRule type="expression" dxfId="1380" priority="1903">
      <formula>$N$5="S"</formula>
    </cfRule>
  </conditionalFormatting>
  <conditionalFormatting sqref="I127:I128">
    <cfRule type="containsText" dxfId="1379" priority="1901" operator="containsText" text="Preencha">
      <formula>NOT(ISERROR(SEARCH("Preencha",I127)))</formula>
    </cfRule>
    <cfRule type="cellIs" dxfId="1378" priority="1902" operator="equal">
      <formula>"Selecione uma opção:"</formula>
    </cfRule>
  </conditionalFormatting>
  <conditionalFormatting sqref="I126">
    <cfRule type="expression" dxfId="1377" priority="1900">
      <formula>$N$5="S"</formula>
    </cfRule>
  </conditionalFormatting>
  <conditionalFormatting sqref="I126">
    <cfRule type="containsText" dxfId="1376" priority="1898" operator="containsText" text="Preencha">
      <formula>NOT(ISERROR(SEARCH("Preencha",I126)))</formula>
    </cfRule>
    <cfRule type="cellIs" dxfId="1375" priority="1899" operator="equal">
      <formula>"Selecione uma opção:"</formula>
    </cfRule>
  </conditionalFormatting>
  <conditionalFormatting sqref="I124:I125">
    <cfRule type="expression" dxfId="1374" priority="1897">
      <formula>$N$5="S"</formula>
    </cfRule>
  </conditionalFormatting>
  <conditionalFormatting sqref="I124:I125">
    <cfRule type="containsText" dxfId="1373" priority="1895" operator="containsText" text="Preencha">
      <formula>NOT(ISERROR(SEARCH("Preencha",I124)))</formula>
    </cfRule>
    <cfRule type="cellIs" dxfId="1372" priority="1896" operator="equal">
      <formula>"Selecione uma opção:"</formula>
    </cfRule>
  </conditionalFormatting>
  <conditionalFormatting sqref="I131">
    <cfRule type="expression" dxfId="1371" priority="1894">
      <formula>$N$5="S"</formula>
    </cfRule>
  </conditionalFormatting>
  <conditionalFormatting sqref="I131">
    <cfRule type="containsText" dxfId="1370" priority="1892" operator="containsText" text="Preencha">
      <formula>NOT(ISERROR(SEARCH("Preencha",I131)))</formula>
    </cfRule>
    <cfRule type="cellIs" dxfId="1369" priority="1893" operator="equal">
      <formula>"Selecione uma opção:"</formula>
    </cfRule>
  </conditionalFormatting>
  <conditionalFormatting sqref="I140">
    <cfRule type="expression" dxfId="1368" priority="1891">
      <formula>$N$5="S"</formula>
    </cfRule>
  </conditionalFormatting>
  <conditionalFormatting sqref="I133">
    <cfRule type="expression" dxfId="1367" priority="1890">
      <formula>$N$5="S"</formula>
    </cfRule>
  </conditionalFormatting>
  <conditionalFormatting sqref="I133 I140">
    <cfRule type="containsText" dxfId="1366" priority="1888" operator="containsText" text="Preencha">
      <formula>NOT(ISERROR(SEARCH("Preencha",I133)))</formula>
    </cfRule>
    <cfRule type="cellIs" dxfId="1365" priority="1889" operator="equal">
      <formula>"Selecione uma opção:"</formula>
    </cfRule>
  </conditionalFormatting>
  <conditionalFormatting sqref="I137:I138">
    <cfRule type="expression" dxfId="1364" priority="1887">
      <formula>$N$5="S"</formula>
    </cfRule>
  </conditionalFormatting>
  <conditionalFormatting sqref="I137:I138">
    <cfRule type="containsText" dxfId="1363" priority="1885" operator="containsText" text="Preencha">
      <formula>NOT(ISERROR(SEARCH("Preencha",I137)))</formula>
    </cfRule>
    <cfRule type="cellIs" dxfId="1362" priority="1886" operator="equal">
      <formula>"Selecione uma opção:"</formula>
    </cfRule>
  </conditionalFormatting>
  <conditionalFormatting sqref="I136">
    <cfRule type="expression" dxfId="1361" priority="1884">
      <formula>$N$5="S"</formula>
    </cfRule>
  </conditionalFormatting>
  <conditionalFormatting sqref="I136">
    <cfRule type="containsText" dxfId="1360" priority="1882" operator="containsText" text="Preencha">
      <formula>NOT(ISERROR(SEARCH("Preencha",I136)))</formula>
    </cfRule>
    <cfRule type="cellIs" dxfId="1359" priority="1883" operator="equal">
      <formula>"Selecione uma opção:"</formula>
    </cfRule>
  </conditionalFormatting>
  <conditionalFormatting sqref="I134:I135">
    <cfRule type="expression" dxfId="1358" priority="1881">
      <formula>$N$5="S"</formula>
    </cfRule>
  </conditionalFormatting>
  <conditionalFormatting sqref="I134:I135">
    <cfRule type="containsText" dxfId="1357" priority="1879" operator="containsText" text="Preencha">
      <formula>NOT(ISERROR(SEARCH("Preencha",I134)))</formula>
    </cfRule>
    <cfRule type="cellIs" dxfId="1356" priority="1880" operator="equal">
      <formula>"Selecione uma opção:"</formula>
    </cfRule>
  </conditionalFormatting>
  <conditionalFormatting sqref="I141">
    <cfRule type="expression" dxfId="1355" priority="1878">
      <formula>$N$5="S"</formula>
    </cfRule>
  </conditionalFormatting>
  <conditionalFormatting sqref="I141">
    <cfRule type="containsText" dxfId="1354" priority="1876" operator="containsText" text="Preencha">
      <formula>NOT(ISERROR(SEARCH("Preencha",I141)))</formula>
    </cfRule>
    <cfRule type="cellIs" dxfId="1353" priority="1877" operator="equal">
      <formula>"Selecione uma opção:"</formula>
    </cfRule>
  </conditionalFormatting>
  <conditionalFormatting sqref="I150">
    <cfRule type="expression" dxfId="1352" priority="1875">
      <formula>$N$5="S"</formula>
    </cfRule>
  </conditionalFormatting>
  <conditionalFormatting sqref="I143">
    <cfRule type="expression" dxfId="1351" priority="1874">
      <formula>$N$5="S"</formula>
    </cfRule>
  </conditionalFormatting>
  <conditionalFormatting sqref="I143 I150">
    <cfRule type="containsText" dxfId="1350" priority="1872" operator="containsText" text="Preencha">
      <formula>NOT(ISERROR(SEARCH("Preencha",I143)))</formula>
    </cfRule>
    <cfRule type="cellIs" dxfId="1349" priority="1873" operator="equal">
      <formula>"Selecione uma opção:"</formula>
    </cfRule>
  </conditionalFormatting>
  <conditionalFormatting sqref="I147:I148">
    <cfRule type="expression" dxfId="1348" priority="1871">
      <formula>$N$5="S"</formula>
    </cfRule>
  </conditionalFormatting>
  <conditionalFormatting sqref="I147:I148">
    <cfRule type="containsText" dxfId="1347" priority="1869" operator="containsText" text="Preencha">
      <formula>NOT(ISERROR(SEARCH("Preencha",I147)))</formula>
    </cfRule>
    <cfRule type="cellIs" dxfId="1346" priority="1870" operator="equal">
      <formula>"Selecione uma opção:"</formula>
    </cfRule>
  </conditionalFormatting>
  <conditionalFormatting sqref="I146">
    <cfRule type="expression" dxfId="1345" priority="1868">
      <formula>$N$5="S"</formula>
    </cfRule>
  </conditionalFormatting>
  <conditionalFormatting sqref="I146">
    <cfRule type="containsText" dxfId="1344" priority="1866" operator="containsText" text="Preencha">
      <formula>NOT(ISERROR(SEARCH("Preencha",I146)))</formula>
    </cfRule>
    <cfRule type="cellIs" dxfId="1343" priority="1867" operator="equal">
      <formula>"Selecione uma opção:"</formula>
    </cfRule>
  </conditionalFormatting>
  <conditionalFormatting sqref="I144:I145">
    <cfRule type="expression" dxfId="1342" priority="1865">
      <formula>$N$5="S"</formula>
    </cfRule>
  </conditionalFormatting>
  <conditionalFormatting sqref="I144:I145">
    <cfRule type="containsText" dxfId="1341" priority="1863" operator="containsText" text="Preencha">
      <formula>NOT(ISERROR(SEARCH("Preencha",I144)))</formula>
    </cfRule>
    <cfRule type="cellIs" dxfId="1340" priority="1864" operator="equal">
      <formula>"Selecione uma opção:"</formula>
    </cfRule>
  </conditionalFormatting>
  <conditionalFormatting sqref="I151">
    <cfRule type="expression" dxfId="1339" priority="1862">
      <formula>$N$5="S"</formula>
    </cfRule>
  </conditionalFormatting>
  <conditionalFormatting sqref="I151">
    <cfRule type="containsText" dxfId="1338" priority="1860" operator="containsText" text="Preencha">
      <formula>NOT(ISERROR(SEARCH("Preencha",I151)))</formula>
    </cfRule>
    <cfRule type="cellIs" dxfId="1337" priority="1861" operator="equal">
      <formula>"Selecione uma opção:"</formula>
    </cfRule>
  </conditionalFormatting>
  <conditionalFormatting sqref="I160">
    <cfRule type="expression" dxfId="1336" priority="1859">
      <formula>$N$5="S"</formula>
    </cfRule>
  </conditionalFormatting>
  <conditionalFormatting sqref="I153">
    <cfRule type="expression" dxfId="1335" priority="1858">
      <formula>$N$5="S"</formula>
    </cfRule>
  </conditionalFormatting>
  <conditionalFormatting sqref="I153 I160">
    <cfRule type="containsText" dxfId="1334" priority="1856" operator="containsText" text="Preencha">
      <formula>NOT(ISERROR(SEARCH("Preencha",I153)))</formula>
    </cfRule>
    <cfRule type="cellIs" dxfId="1333" priority="1857" operator="equal">
      <formula>"Selecione uma opção:"</formula>
    </cfRule>
  </conditionalFormatting>
  <conditionalFormatting sqref="I157:I158">
    <cfRule type="expression" dxfId="1332" priority="1855">
      <formula>$N$5="S"</formula>
    </cfRule>
  </conditionalFormatting>
  <conditionalFormatting sqref="I157:I158">
    <cfRule type="containsText" dxfId="1331" priority="1853" operator="containsText" text="Preencha">
      <formula>NOT(ISERROR(SEARCH("Preencha",I157)))</formula>
    </cfRule>
    <cfRule type="cellIs" dxfId="1330" priority="1854" operator="equal">
      <formula>"Selecione uma opção:"</formula>
    </cfRule>
  </conditionalFormatting>
  <conditionalFormatting sqref="I156">
    <cfRule type="expression" dxfId="1329" priority="1852">
      <formula>$N$5="S"</formula>
    </cfRule>
  </conditionalFormatting>
  <conditionalFormatting sqref="I156">
    <cfRule type="containsText" dxfId="1328" priority="1850" operator="containsText" text="Preencha">
      <formula>NOT(ISERROR(SEARCH("Preencha",I156)))</formula>
    </cfRule>
    <cfRule type="cellIs" dxfId="1327" priority="1851" operator="equal">
      <formula>"Selecione uma opção:"</formula>
    </cfRule>
  </conditionalFormatting>
  <conditionalFormatting sqref="I154:I155">
    <cfRule type="containsText" dxfId="1326" priority="1847" operator="containsText" text="Preencha">
      <formula>NOT(ISERROR(SEARCH("Preencha",I154)))</formula>
    </cfRule>
    <cfRule type="cellIs" dxfId="1325" priority="1848" operator="equal">
      <formula>"Selecione uma opção:"</formula>
    </cfRule>
  </conditionalFormatting>
  <conditionalFormatting sqref="I161">
    <cfRule type="expression" dxfId="1324" priority="1846">
      <formula>$N$5="S"</formula>
    </cfRule>
  </conditionalFormatting>
  <conditionalFormatting sqref="I161">
    <cfRule type="containsText" dxfId="1323" priority="1844" operator="containsText" text="Preencha">
      <formula>NOT(ISERROR(SEARCH("Preencha",I161)))</formula>
    </cfRule>
    <cfRule type="cellIs" dxfId="1322" priority="1845" operator="equal">
      <formula>"Selecione uma opção:"</formula>
    </cfRule>
  </conditionalFormatting>
  <conditionalFormatting sqref="I170">
    <cfRule type="expression" dxfId="1321" priority="1843">
      <formula>$N$5="S"</formula>
    </cfRule>
  </conditionalFormatting>
  <conditionalFormatting sqref="I163">
    <cfRule type="expression" dxfId="1320" priority="1842">
      <formula>$N$5="S"</formula>
    </cfRule>
  </conditionalFormatting>
  <conditionalFormatting sqref="I163 I170">
    <cfRule type="containsText" dxfId="1319" priority="1840" operator="containsText" text="Preencha">
      <formula>NOT(ISERROR(SEARCH("Preencha",I163)))</formula>
    </cfRule>
    <cfRule type="cellIs" dxfId="1318" priority="1841" operator="equal">
      <formula>"Selecione uma opção:"</formula>
    </cfRule>
  </conditionalFormatting>
  <conditionalFormatting sqref="I167:I168">
    <cfRule type="expression" dxfId="1317" priority="1839">
      <formula>$N$5="S"</formula>
    </cfRule>
  </conditionalFormatting>
  <conditionalFormatting sqref="I167:I168">
    <cfRule type="containsText" dxfId="1316" priority="1837" operator="containsText" text="Preencha">
      <formula>NOT(ISERROR(SEARCH("Preencha",I167)))</formula>
    </cfRule>
    <cfRule type="cellIs" dxfId="1315" priority="1838" operator="equal">
      <formula>"Selecione uma opção:"</formula>
    </cfRule>
  </conditionalFormatting>
  <conditionalFormatting sqref="I166">
    <cfRule type="expression" dxfId="1314" priority="1836">
      <formula>$N$5="S"</formula>
    </cfRule>
  </conditionalFormatting>
  <conditionalFormatting sqref="I166">
    <cfRule type="containsText" dxfId="1313" priority="1834" operator="containsText" text="Preencha">
      <formula>NOT(ISERROR(SEARCH("Preencha",I166)))</formula>
    </cfRule>
    <cfRule type="cellIs" dxfId="1312" priority="1835" operator="equal">
      <formula>"Selecione uma opção:"</formula>
    </cfRule>
  </conditionalFormatting>
  <conditionalFormatting sqref="I164:I165">
    <cfRule type="expression" dxfId="1311" priority="1833">
      <formula>$N$5="S"</formula>
    </cfRule>
  </conditionalFormatting>
  <conditionalFormatting sqref="I164:I165">
    <cfRule type="containsText" dxfId="1310" priority="1831" operator="containsText" text="Preencha">
      <formula>NOT(ISERROR(SEARCH("Preencha",I164)))</formula>
    </cfRule>
    <cfRule type="cellIs" dxfId="1309" priority="1832" operator="equal">
      <formula>"Selecione uma opção:"</formula>
    </cfRule>
  </conditionalFormatting>
  <conditionalFormatting sqref="I171">
    <cfRule type="expression" dxfId="1308" priority="1830">
      <formula>$N$5="S"</formula>
    </cfRule>
  </conditionalFormatting>
  <conditionalFormatting sqref="I171">
    <cfRule type="containsText" dxfId="1307" priority="1828" operator="containsText" text="Preencha">
      <formula>NOT(ISERROR(SEARCH("Preencha",I171)))</formula>
    </cfRule>
    <cfRule type="cellIs" dxfId="1306" priority="1829" operator="equal">
      <formula>"Selecione uma opção:"</formula>
    </cfRule>
  </conditionalFormatting>
  <conditionalFormatting sqref="H119">
    <cfRule type="expression" dxfId="1305" priority="1811">
      <formula>$N$5="S"</formula>
    </cfRule>
  </conditionalFormatting>
  <conditionalFormatting sqref="H113">
    <cfRule type="expression" dxfId="1304" priority="1810">
      <formula>$N$5="S"</formula>
    </cfRule>
  </conditionalFormatting>
  <conditionalFormatting sqref="H113 H119">
    <cfRule type="containsText" dxfId="1303" priority="1808" operator="containsText" text="Preencha">
      <formula>NOT(ISERROR(SEARCH("Preencha",H113)))</formula>
    </cfRule>
    <cfRule type="cellIs" dxfId="1302" priority="1809" operator="equal">
      <formula>"Selecione uma opção:"</formula>
    </cfRule>
  </conditionalFormatting>
  <conditionalFormatting sqref="H117:H118">
    <cfRule type="expression" dxfId="1301" priority="1807">
      <formula>$N$5="S"</formula>
    </cfRule>
  </conditionalFormatting>
  <conditionalFormatting sqref="H117:H118">
    <cfRule type="containsText" dxfId="1300" priority="1805" operator="containsText" text="Preencha">
      <formula>NOT(ISERROR(SEARCH("Preencha",H117)))</formula>
    </cfRule>
    <cfRule type="cellIs" dxfId="1299" priority="1806" operator="equal">
      <formula>"Selecione uma opção:"</formula>
    </cfRule>
  </conditionalFormatting>
  <conditionalFormatting sqref="H116">
    <cfRule type="expression" dxfId="1298" priority="1804">
      <formula>$N$5="S"</formula>
    </cfRule>
  </conditionalFormatting>
  <conditionalFormatting sqref="H116">
    <cfRule type="containsText" dxfId="1297" priority="1802" operator="containsText" text="Preencha">
      <formula>NOT(ISERROR(SEARCH("Preencha",H116)))</formula>
    </cfRule>
    <cfRule type="cellIs" dxfId="1296" priority="1803" operator="equal">
      <formula>"Selecione uma opção:"</formula>
    </cfRule>
  </conditionalFormatting>
  <conditionalFormatting sqref="H114:H115">
    <cfRule type="expression" dxfId="1295" priority="1801">
      <formula>$N$5="S"</formula>
    </cfRule>
  </conditionalFormatting>
  <conditionalFormatting sqref="H114:H115">
    <cfRule type="containsText" dxfId="1294" priority="1799" operator="containsText" text="Preencha">
      <formula>NOT(ISERROR(SEARCH("Preencha",H114)))</formula>
    </cfRule>
    <cfRule type="cellIs" dxfId="1293" priority="1800" operator="equal">
      <formula>"Selecione uma opção:"</formula>
    </cfRule>
  </conditionalFormatting>
  <conditionalFormatting sqref="H121">
    <cfRule type="expression" dxfId="1292" priority="1798">
      <formula>$N$5="S"</formula>
    </cfRule>
  </conditionalFormatting>
  <conditionalFormatting sqref="H121">
    <cfRule type="containsText" dxfId="1291" priority="1796" operator="containsText" text="Preencha">
      <formula>NOT(ISERROR(SEARCH("Preencha",H121)))</formula>
    </cfRule>
    <cfRule type="cellIs" dxfId="1290" priority="1797" operator="equal">
      <formula>"Selecione uma opção:"</formula>
    </cfRule>
  </conditionalFormatting>
  <conditionalFormatting sqref="H122">
    <cfRule type="expression" dxfId="1289" priority="1795">
      <formula>$N$5="S"</formula>
    </cfRule>
  </conditionalFormatting>
  <conditionalFormatting sqref="H122">
    <cfRule type="containsText" dxfId="1288" priority="1793" operator="containsText" text="Preencha">
      <formula>NOT(ISERROR(SEARCH("Preencha",H122)))</formula>
    </cfRule>
    <cfRule type="cellIs" dxfId="1287" priority="1794" operator="equal">
      <formula>"Selecione uma opção:"</formula>
    </cfRule>
  </conditionalFormatting>
  <conditionalFormatting sqref="H130">
    <cfRule type="expression" dxfId="1286" priority="1792">
      <formula>$N$5="S"</formula>
    </cfRule>
  </conditionalFormatting>
  <conditionalFormatting sqref="H123">
    <cfRule type="expression" dxfId="1285" priority="1791">
      <formula>$N$5="S"</formula>
    </cfRule>
  </conditionalFormatting>
  <conditionalFormatting sqref="H123 H130">
    <cfRule type="containsText" dxfId="1284" priority="1789" operator="containsText" text="Preencha">
      <formula>NOT(ISERROR(SEARCH("Preencha",H123)))</formula>
    </cfRule>
    <cfRule type="cellIs" dxfId="1283" priority="1790" operator="equal">
      <formula>"Selecione uma opção:"</formula>
    </cfRule>
  </conditionalFormatting>
  <conditionalFormatting sqref="H127:H128">
    <cfRule type="expression" dxfId="1282" priority="1788">
      <formula>$N$5="S"</formula>
    </cfRule>
  </conditionalFormatting>
  <conditionalFormatting sqref="H127:H128">
    <cfRule type="containsText" dxfId="1281" priority="1786" operator="containsText" text="Preencha">
      <formula>NOT(ISERROR(SEARCH("Preencha",H127)))</formula>
    </cfRule>
    <cfRule type="cellIs" dxfId="1280" priority="1787" operator="equal">
      <formula>"Selecione uma opção:"</formula>
    </cfRule>
  </conditionalFormatting>
  <conditionalFormatting sqref="H126">
    <cfRule type="expression" dxfId="1279" priority="1785">
      <formula>$N$5="S"</formula>
    </cfRule>
  </conditionalFormatting>
  <conditionalFormatting sqref="H126">
    <cfRule type="containsText" dxfId="1278" priority="1783" operator="containsText" text="Preencha">
      <formula>NOT(ISERROR(SEARCH("Preencha",H126)))</formula>
    </cfRule>
    <cfRule type="cellIs" dxfId="1277" priority="1784" operator="equal">
      <formula>"Selecione uma opção:"</formula>
    </cfRule>
  </conditionalFormatting>
  <conditionalFormatting sqref="H124:H125">
    <cfRule type="expression" dxfId="1276" priority="1782">
      <formula>$N$5="S"</formula>
    </cfRule>
  </conditionalFormatting>
  <conditionalFormatting sqref="H124:H125">
    <cfRule type="containsText" dxfId="1275" priority="1780" operator="containsText" text="Preencha">
      <formula>NOT(ISERROR(SEARCH("Preencha",H124)))</formula>
    </cfRule>
    <cfRule type="cellIs" dxfId="1274" priority="1781" operator="equal">
      <formula>"Selecione uma opção:"</formula>
    </cfRule>
  </conditionalFormatting>
  <conditionalFormatting sqref="H131">
    <cfRule type="expression" dxfId="1273" priority="1779">
      <formula>$N$5="S"</formula>
    </cfRule>
  </conditionalFormatting>
  <conditionalFormatting sqref="H131">
    <cfRule type="containsText" dxfId="1272" priority="1777" operator="containsText" text="Preencha">
      <formula>NOT(ISERROR(SEARCH("Preencha",H131)))</formula>
    </cfRule>
    <cfRule type="cellIs" dxfId="1271" priority="1778" operator="equal">
      <formula>"Selecione uma opção:"</formula>
    </cfRule>
  </conditionalFormatting>
  <conditionalFormatting sqref="H132">
    <cfRule type="expression" dxfId="1270" priority="1776">
      <formula>$N$5="S"</formula>
    </cfRule>
  </conditionalFormatting>
  <conditionalFormatting sqref="H132">
    <cfRule type="containsText" dxfId="1269" priority="1774" operator="containsText" text="Preencha">
      <formula>NOT(ISERROR(SEARCH("Preencha",H132)))</formula>
    </cfRule>
    <cfRule type="cellIs" dxfId="1268" priority="1775" operator="equal">
      <formula>"Selecione uma opção:"</formula>
    </cfRule>
  </conditionalFormatting>
  <conditionalFormatting sqref="H140">
    <cfRule type="expression" dxfId="1267" priority="1773">
      <formula>$N$5="S"</formula>
    </cfRule>
  </conditionalFormatting>
  <conditionalFormatting sqref="H133">
    <cfRule type="expression" dxfId="1266" priority="1772">
      <formula>$N$5="S"</formula>
    </cfRule>
  </conditionalFormatting>
  <conditionalFormatting sqref="H133 H140">
    <cfRule type="containsText" dxfId="1265" priority="1770" operator="containsText" text="Preencha">
      <formula>NOT(ISERROR(SEARCH("Preencha",H133)))</formula>
    </cfRule>
    <cfRule type="cellIs" dxfId="1264" priority="1771" operator="equal">
      <formula>"Selecione uma opção:"</formula>
    </cfRule>
  </conditionalFormatting>
  <conditionalFormatting sqref="H137:H138">
    <cfRule type="expression" dxfId="1263" priority="1769">
      <formula>$N$5="S"</formula>
    </cfRule>
  </conditionalFormatting>
  <conditionalFormatting sqref="H137:H138">
    <cfRule type="containsText" dxfId="1262" priority="1767" operator="containsText" text="Preencha">
      <formula>NOT(ISERROR(SEARCH("Preencha",H137)))</formula>
    </cfRule>
    <cfRule type="cellIs" dxfId="1261" priority="1768" operator="equal">
      <formula>"Selecione uma opção:"</formula>
    </cfRule>
  </conditionalFormatting>
  <conditionalFormatting sqref="H136">
    <cfRule type="expression" dxfId="1260" priority="1766">
      <formula>$N$5="S"</formula>
    </cfRule>
  </conditionalFormatting>
  <conditionalFormatting sqref="H136">
    <cfRule type="containsText" dxfId="1259" priority="1764" operator="containsText" text="Preencha">
      <formula>NOT(ISERROR(SEARCH("Preencha",H136)))</formula>
    </cfRule>
    <cfRule type="cellIs" dxfId="1258" priority="1765" operator="equal">
      <formula>"Selecione uma opção:"</formula>
    </cfRule>
  </conditionalFormatting>
  <conditionalFormatting sqref="H134:H135">
    <cfRule type="expression" dxfId="1257" priority="1763">
      <formula>$N$5="S"</formula>
    </cfRule>
  </conditionalFormatting>
  <conditionalFormatting sqref="H134:H135">
    <cfRule type="containsText" dxfId="1256" priority="1761" operator="containsText" text="Preencha">
      <formula>NOT(ISERROR(SEARCH("Preencha",H134)))</formula>
    </cfRule>
    <cfRule type="cellIs" dxfId="1255" priority="1762" operator="equal">
      <formula>"Selecione uma opção:"</formula>
    </cfRule>
  </conditionalFormatting>
  <conditionalFormatting sqref="H141">
    <cfRule type="expression" dxfId="1254" priority="1760">
      <formula>$N$5="S"</formula>
    </cfRule>
  </conditionalFormatting>
  <conditionalFormatting sqref="H141">
    <cfRule type="containsText" dxfId="1253" priority="1758" operator="containsText" text="Preencha">
      <formula>NOT(ISERROR(SEARCH("Preencha",H141)))</formula>
    </cfRule>
    <cfRule type="cellIs" dxfId="1252" priority="1759" operator="equal">
      <formula>"Selecione uma opção:"</formula>
    </cfRule>
  </conditionalFormatting>
  <conditionalFormatting sqref="H142">
    <cfRule type="expression" dxfId="1251" priority="1757">
      <formula>$N$5="S"</formula>
    </cfRule>
  </conditionalFormatting>
  <conditionalFormatting sqref="H142">
    <cfRule type="containsText" dxfId="1250" priority="1755" operator="containsText" text="Preencha">
      <formula>NOT(ISERROR(SEARCH("Preencha",H142)))</formula>
    </cfRule>
    <cfRule type="cellIs" dxfId="1249" priority="1756" operator="equal">
      <formula>"Selecione uma opção:"</formula>
    </cfRule>
  </conditionalFormatting>
  <conditionalFormatting sqref="H152">
    <cfRule type="expression" dxfId="1248" priority="1754">
      <formula>$N$5="S"</formula>
    </cfRule>
  </conditionalFormatting>
  <conditionalFormatting sqref="H152">
    <cfRule type="containsText" dxfId="1247" priority="1752" operator="containsText" text="Preencha">
      <formula>NOT(ISERROR(SEARCH("Preencha",H152)))</formula>
    </cfRule>
    <cfRule type="cellIs" dxfId="1246" priority="1753" operator="equal">
      <formula>"Selecione uma opção:"</formula>
    </cfRule>
  </conditionalFormatting>
  <conditionalFormatting sqref="G13:J14">
    <cfRule type="containsText" dxfId="1245" priority="1739" operator="containsText" text="Preencha">
      <formula>NOT(ISERROR(SEARCH("Preencha",G13)))</formula>
    </cfRule>
    <cfRule type="cellIs" dxfId="1244" priority="1740" operator="equal">
      <formula>"Selecione uma opção:"</formula>
    </cfRule>
  </conditionalFormatting>
  <conditionalFormatting sqref="H162">
    <cfRule type="expression" dxfId="1243" priority="1751">
      <formula>$N$5="S"</formula>
    </cfRule>
  </conditionalFormatting>
  <conditionalFormatting sqref="H162">
    <cfRule type="containsText" dxfId="1242" priority="1749" operator="containsText" text="Preencha">
      <formula>NOT(ISERROR(SEARCH("Preencha",H162)))</formula>
    </cfRule>
    <cfRule type="cellIs" dxfId="1241" priority="1750" operator="equal">
      <formula>"Selecione uma opção:"</formula>
    </cfRule>
  </conditionalFormatting>
  <conditionalFormatting sqref="K13:K14">
    <cfRule type="expression" dxfId="1240" priority="1738">
      <formula>$N$5="S"</formula>
    </cfRule>
  </conditionalFormatting>
  <conditionalFormatting sqref="B194:J195 B196:B202 B206 K204:K208 K194:K202">
    <cfRule type="containsText" dxfId="1239" priority="1736" operator="containsText" text="Preencha">
      <formula>NOT(ISERROR(SEARCH("Preencha",B194)))</formula>
    </cfRule>
    <cfRule type="cellIs" dxfId="1238" priority="1737" operator="equal">
      <formula>"Selecione uma opção:"</formula>
    </cfRule>
  </conditionalFormatting>
  <conditionalFormatting sqref="H172">
    <cfRule type="expression" dxfId="1237" priority="1748">
      <formula>$N$5="S"</formula>
    </cfRule>
  </conditionalFormatting>
  <conditionalFormatting sqref="H172">
    <cfRule type="containsText" dxfId="1236" priority="1746" operator="containsText" text="Preencha">
      <formula>NOT(ISERROR(SEARCH("Preencha",H172)))</formula>
    </cfRule>
    <cfRule type="cellIs" dxfId="1235" priority="1747" operator="equal">
      <formula>"Selecione uma opção:"</formula>
    </cfRule>
  </conditionalFormatting>
  <conditionalFormatting sqref="B13:F14 K13:K14">
    <cfRule type="containsText" dxfId="1234" priority="1741" operator="containsText" text="Preencha">
      <formula>NOT(ISERROR(SEARCH("Preencha",B13)))</formula>
    </cfRule>
    <cfRule type="cellIs" dxfId="1233" priority="1742" operator="equal">
      <formula>"Selecione uma opção:"</formula>
    </cfRule>
  </conditionalFormatting>
  <conditionalFormatting sqref="B194:J195 B196:B202 B206">
    <cfRule type="expression" dxfId="1232" priority="1734">
      <formula>#REF!="Selecione uma opção:"</formula>
    </cfRule>
    <cfRule type="expression" dxfId="1231" priority="1735">
      <formula>#REF!="  Não reembolsável"</formula>
    </cfRule>
  </conditionalFormatting>
  <conditionalFormatting sqref="B207:E208">
    <cfRule type="containsText" dxfId="1230" priority="1732" operator="containsText" text="Preencha">
      <formula>NOT(ISERROR(SEARCH("Preencha",B207)))</formula>
    </cfRule>
    <cfRule type="cellIs" dxfId="1229" priority="1733" operator="equal">
      <formula>"Selecione uma opção:"</formula>
    </cfRule>
  </conditionalFormatting>
  <conditionalFormatting sqref="B207:E208">
    <cfRule type="expression" dxfId="1228" priority="1730">
      <formula>#REF!="Selecione uma opção:"</formula>
    </cfRule>
    <cfRule type="expression" dxfId="1227" priority="1731">
      <formula>#REF!="  Não reembolsável"</formula>
    </cfRule>
  </conditionalFormatting>
  <conditionalFormatting sqref="F207:F208">
    <cfRule type="containsText" dxfId="1226" priority="1728" operator="containsText" text="Preencha">
      <formula>NOT(ISERROR(SEARCH("Preencha",F207)))</formula>
    </cfRule>
    <cfRule type="cellIs" dxfId="1225" priority="1729" operator="equal">
      <formula>"Selecione uma opção:"</formula>
    </cfRule>
  </conditionalFormatting>
  <conditionalFormatting sqref="F207:F208">
    <cfRule type="expression" dxfId="1224" priority="1726">
      <formula>#REF!="Selecione uma opção:"</formula>
    </cfRule>
    <cfRule type="expression" dxfId="1223" priority="1727">
      <formula>#REF!="  Não reembolsável"</formula>
    </cfRule>
  </conditionalFormatting>
  <conditionalFormatting sqref="J196">
    <cfRule type="containsText" dxfId="1222" priority="1724" operator="containsText" text="Preencha">
      <formula>NOT(ISERROR(SEARCH("Preencha",J196)))</formula>
    </cfRule>
    <cfRule type="cellIs" dxfId="1221" priority="1725" operator="equal">
      <formula>"Selecione uma opção:"</formula>
    </cfRule>
  </conditionalFormatting>
  <conditionalFormatting sqref="J196">
    <cfRule type="expression" dxfId="1220" priority="1722">
      <formula>#REF!="Selecione uma opção:"</formula>
    </cfRule>
    <cfRule type="expression" dxfId="1219" priority="1723">
      <formula>#REF!="  Não reembolsável"</formula>
    </cfRule>
  </conditionalFormatting>
  <conditionalFormatting sqref="I196">
    <cfRule type="containsText" dxfId="1218" priority="1720" operator="containsText" text="Preencha">
      <formula>NOT(ISERROR(SEARCH("Preencha",I196)))</formula>
    </cfRule>
    <cfRule type="cellIs" dxfId="1217" priority="1721" operator="equal">
      <formula>"Selecione uma opção:"</formula>
    </cfRule>
  </conditionalFormatting>
  <conditionalFormatting sqref="I196">
    <cfRule type="expression" dxfId="1216" priority="1718">
      <formula>#REF!="Selecione uma opção:"</formula>
    </cfRule>
    <cfRule type="expression" dxfId="1215" priority="1719">
      <formula>#REF!="  Não reembolsável"</formula>
    </cfRule>
  </conditionalFormatting>
  <conditionalFormatting sqref="G207:G208">
    <cfRule type="containsText" dxfId="1214" priority="1716" operator="containsText" text="Preencha">
      <formula>NOT(ISERROR(SEARCH("Preencha",G207)))</formula>
    </cfRule>
    <cfRule type="cellIs" dxfId="1213" priority="1717" operator="equal">
      <formula>"Selecione uma opção:"</formula>
    </cfRule>
  </conditionalFormatting>
  <conditionalFormatting sqref="G207:G208">
    <cfRule type="expression" dxfId="1212" priority="1714">
      <formula>#REF!="Selecione uma opção:"</formula>
    </cfRule>
    <cfRule type="expression" dxfId="1211" priority="1715">
      <formula>#REF!="  Não reembolsável"</formula>
    </cfRule>
  </conditionalFormatting>
  <conditionalFormatting sqref="J208">
    <cfRule type="containsText" dxfId="1210" priority="1712" operator="containsText" text="Preencha">
      <formula>NOT(ISERROR(SEARCH("Preencha",J208)))</formula>
    </cfRule>
    <cfRule type="cellIs" dxfId="1209" priority="1713" operator="equal">
      <formula>"Selecione uma opção:"</formula>
    </cfRule>
  </conditionalFormatting>
  <conditionalFormatting sqref="J208">
    <cfRule type="expression" dxfId="1208" priority="1710">
      <formula>#REF!="Selecione uma opção:"</formula>
    </cfRule>
    <cfRule type="expression" dxfId="1207" priority="1711">
      <formula>#REF!="  Não reembolsável"</formula>
    </cfRule>
  </conditionalFormatting>
  <conditionalFormatting sqref="B204:B205">
    <cfRule type="containsText" dxfId="1206" priority="1708" operator="containsText" text="Preencha">
      <formula>NOT(ISERROR(SEARCH("Preencha",B204)))</formula>
    </cfRule>
    <cfRule type="cellIs" dxfId="1205" priority="1709" operator="equal">
      <formula>"Selecione uma opção:"</formula>
    </cfRule>
  </conditionalFormatting>
  <conditionalFormatting sqref="B204:B205">
    <cfRule type="expression" dxfId="1204" priority="1706">
      <formula>#REF!="Selecione uma opção:"</formula>
    </cfRule>
    <cfRule type="expression" dxfId="1203" priority="1707">
      <formula>#REF!="  Não reembolsável"</formula>
    </cfRule>
  </conditionalFormatting>
  <conditionalFormatting sqref="K204:K208">
    <cfRule type="expression" dxfId="1202" priority="1705">
      <formula>$N$5="S"</formula>
    </cfRule>
  </conditionalFormatting>
  <conditionalFormatting sqref="K203">
    <cfRule type="containsText" dxfId="1201" priority="1703" operator="containsText" text="Preencha">
      <formula>NOT(ISERROR(SEARCH("Preencha",K203)))</formula>
    </cfRule>
    <cfRule type="cellIs" dxfId="1200" priority="1704" operator="equal">
      <formula>"Selecione uma opção:"</formula>
    </cfRule>
  </conditionalFormatting>
  <conditionalFormatting sqref="B203">
    <cfRule type="containsText" dxfId="1199" priority="1701" operator="containsText" text="Preencha">
      <formula>NOT(ISERROR(SEARCH("Preencha",B203)))</formula>
    </cfRule>
    <cfRule type="cellIs" dxfId="1198" priority="1702" operator="equal">
      <formula>"Selecione uma opção:"</formula>
    </cfRule>
  </conditionalFormatting>
  <conditionalFormatting sqref="B203">
    <cfRule type="expression" dxfId="1197" priority="1699">
      <formula>#REF!="Selecione uma opção:"</formula>
    </cfRule>
    <cfRule type="expression" dxfId="1196" priority="1700">
      <formula>#REF!="  Não reembolsável"</formula>
    </cfRule>
  </conditionalFormatting>
  <conditionalFormatting sqref="K203">
    <cfRule type="expression" dxfId="1195" priority="1698">
      <formula>$N$5="S"</formula>
    </cfRule>
  </conditionalFormatting>
  <conditionalFormatting sqref="H208:I208">
    <cfRule type="containsText" dxfId="1194" priority="1696" operator="containsText" text="Preencha">
      <formula>NOT(ISERROR(SEARCH("Preencha",H208)))</formula>
    </cfRule>
    <cfRule type="cellIs" dxfId="1193" priority="1697" operator="equal">
      <formula>"Selecione uma opção:"</formula>
    </cfRule>
  </conditionalFormatting>
  <conditionalFormatting sqref="H208:I208">
    <cfRule type="expression" dxfId="1192" priority="1694">
      <formula>#REF!="Selecione uma opção:"</formula>
    </cfRule>
    <cfRule type="expression" dxfId="1191" priority="1695">
      <formula>#REF!="  Não reembolsável"</formula>
    </cfRule>
  </conditionalFormatting>
  <conditionalFormatting sqref="H204:J207 H197:J197 H200:J202 H198:I199">
    <cfRule type="containsText" dxfId="1190" priority="1692" operator="containsText" text="Preencha">
      <formula>NOT(ISERROR(SEARCH("Preencha",H197)))</formula>
    </cfRule>
    <cfRule type="cellIs" dxfId="1189" priority="1693" operator="equal">
      <formula>"Selecione uma opção:"</formula>
    </cfRule>
  </conditionalFormatting>
  <conditionalFormatting sqref="H204:J207">
    <cfRule type="expression" dxfId="1188" priority="1691">
      <formula>$N$5="S"</formula>
    </cfRule>
  </conditionalFormatting>
  <conditionalFormatting sqref="H203:J203">
    <cfRule type="containsText" dxfId="1187" priority="1689" operator="containsText" text="Preencha">
      <formula>NOT(ISERROR(SEARCH("Preencha",H203)))</formula>
    </cfRule>
    <cfRule type="cellIs" dxfId="1186" priority="1690" operator="equal">
      <formula>"Selecione uma opção:"</formula>
    </cfRule>
  </conditionalFormatting>
  <conditionalFormatting sqref="H203:J203">
    <cfRule type="expression" dxfId="1185" priority="1688">
      <formula>$N$5="S"</formula>
    </cfRule>
  </conditionalFormatting>
  <conditionalFormatting sqref="H150">
    <cfRule type="expression" dxfId="1184" priority="1687">
      <formula>$N$5="S"</formula>
    </cfRule>
  </conditionalFormatting>
  <conditionalFormatting sqref="H143">
    <cfRule type="expression" dxfId="1183" priority="1686">
      <formula>$N$5="S"</formula>
    </cfRule>
  </conditionalFormatting>
  <conditionalFormatting sqref="H143 H150">
    <cfRule type="containsText" dxfId="1182" priority="1684" operator="containsText" text="Preencha">
      <formula>NOT(ISERROR(SEARCH("Preencha",H143)))</formula>
    </cfRule>
    <cfRule type="cellIs" dxfId="1181" priority="1685" operator="equal">
      <formula>"Selecione uma opção:"</formula>
    </cfRule>
  </conditionalFormatting>
  <conditionalFormatting sqref="H147:H148">
    <cfRule type="expression" dxfId="1180" priority="1683">
      <formula>$N$5="S"</formula>
    </cfRule>
  </conditionalFormatting>
  <conditionalFormatting sqref="H147:H148">
    <cfRule type="containsText" dxfId="1179" priority="1681" operator="containsText" text="Preencha">
      <formula>NOT(ISERROR(SEARCH("Preencha",H147)))</formula>
    </cfRule>
    <cfRule type="cellIs" dxfId="1178" priority="1682" operator="equal">
      <formula>"Selecione uma opção:"</formula>
    </cfRule>
  </conditionalFormatting>
  <conditionalFormatting sqref="H146">
    <cfRule type="expression" dxfId="1177" priority="1680">
      <formula>$N$5="S"</formula>
    </cfRule>
  </conditionalFormatting>
  <conditionalFormatting sqref="H146">
    <cfRule type="containsText" dxfId="1176" priority="1678" operator="containsText" text="Preencha">
      <formula>NOT(ISERROR(SEARCH("Preencha",H146)))</formula>
    </cfRule>
    <cfRule type="cellIs" dxfId="1175" priority="1679" operator="equal">
      <formula>"Selecione uma opção:"</formula>
    </cfRule>
  </conditionalFormatting>
  <conditionalFormatting sqref="H144:H145">
    <cfRule type="expression" dxfId="1174" priority="1677">
      <formula>$N$5="S"</formula>
    </cfRule>
  </conditionalFormatting>
  <conditionalFormatting sqref="H144:H145">
    <cfRule type="containsText" dxfId="1173" priority="1675" operator="containsText" text="Preencha">
      <formula>NOT(ISERROR(SEARCH("Preencha",H144)))</formula>
    </cfRule>
    <cfRule type="cellIs" dxfId="1172" priority="1676" operator="equal">
      <formula>"Selecione uma opção:"</formula>
    </cfRule>
  </conditionalFormatting>
  <conditionalFormatting sqref="H151">
    <cfRule type="expression" dxfId="1171" priority="1674">
      <formula>$N$5="S"</formula>
    </cfRule>
  </conditionalFormatting>
  <conditionalFormatting sqref="H151">
    <cfRule type="containsText" dxfId="1170" priority="1672" operator="containsText" text="Preencha">
      <formula>NOT(ISERROR(SEARCH("Preencha",H151)))</formula>
    </cfRule>
    <cfRule type="cellIs" dxfId="1169" priority="1673" operator="equal">
      <formula>"Selecione uma opção:"</formula>
    </cfRule>
  </conditionalFormatting>
  <conditionalFormatting sqref="H160">
    <cfRule type="expression" dxfId="1168" priority="1671">
      <formula>$N$5="S"</formula>
    </cfRule>
  </conditionalFormatting>
  <conditionalFormatting sqref="H153">
    <cfRule type="expression" dxfId="1167" priority="1670">
      <formula>$N$5="S"</formula>
    </cfRule>
  </conditionalFormatting>
  <conditionalFormatting sqref="H153 H160">
    <cfRule type="containsText" dxfId="1166" priority="1668" operator="containsText" text="Preencha">
      <formula>NOT(ISERROR(SEARCH("Preencha",H153)))</formula>
    </cfRule>
    <cfRule type="cellIs" dxfId="1165" priority="1669" operator="equal">
      <formula>"Selecione uma opção:"</formula>
    </cfRule>
  </conditionalFormatting>
  <conditionalFormatting sqref="H157:H158">
    <cfRule type="expression" dxfId="1164" priority="1667">
      <formula>$N$5="S"</formula>
    </cfRule>
  </conditionalFormatting>
  <conditionalFormatting sqref="H157:H158">
    <cfRule type="containsText" dxfId="1163" priority="1665" operator="containsText" text="Preencha">
      <formula>NOT(ISERROR(SEARCH("Preencha",H157)))</formula>
    </cfRule>
    <cfRule type="cellIs" dxfId="1162" priority="1666" operator="equal">
      <formula>"Selecione uma opção:"</formula>
    </cfRule>
  </conditionalFormatting>
  <conditionalFormatting sqref="H156">
    <cfRule type="expression" dxfId="1161" priority="1664">
      <formula>$N$5="S"</formula>
    </cfRule>
  </conditionalFormatting>
  <conditionalFormatting sqref="H156">
    <cfRule type="containsText" dxfId="1160" priority="1662" operator="containsText" text="Preencha">
      <formula>NOT(ISERROR(SEARCH("Preencha",H156)))</formula>
    </cfRule>
    <cfRule type="cellIs" dxfId="1159" priority="1663" operator="equal">
      <formula>"Selecione uma opção:"</formula>
    </cfRule>
  </conditionalFormatting>
  <conditionalFormatting sqref="H154:H155">
    <cfRule type="expression" dxfId="1158" priority="1661">
      <formula>$N$5="S"</formula>
    </cfRule>
  </conditionalFormatting>
  <conditionalFormatting sqref="H154:H155">
    <cfRule type="containsText" dxfId="1157" priority="1659" operator="containsText" text="Preencha">
      <formula>NOT(ISERROR(SEARCH("Preencha",H154)))</formula>
    </cfRule>
    <cfRule type="cellIs" dxfId="1156" priority="1660" operator="equal">
      <formula>"Selecione uma opção:"</formula>
    </cfRule>
  </conditionalFormatting>
  <conditionalFormatting sqref="H161">
    <cfRule type="expression" dxfId="1155" priority="1658">
      <formula>$N$5="S"</formula>
    </cfRule>
  </conditionalFormatting>
  <conditionalFormatting sqref="H161">
    <cfRule type="containsText" dxfId="1154" priority="1656" operator="containsText" text="Preencha">
      <formula>NOT(ISERROR(SEARCH("Preencha",H161)))</formula>
    </cfRule>
    <cfRule type="cellIs" dxfId="1153" priority="1657" operator="equal">
      <formula>"Selecione uma opção:"</formula>
    </cfRule>
  </conditionalFormatting>
  <conditionalFormatting sqref="H170">
    <cfRule type="expression" dxfId="1152" priority="1655">
      <formula>$N$5="S"</formula>
    </cfRule>
  </conditionalFormatting>
  <conditionalFormatting sqref="H163">
    <cfRule type="expression" dxfId="1151" priority="1654">
      <formula>$N$5="S"</formula>
    </cfRule>
  </conditionalFormatting>
  <conditionalFormatting sqref="H163 H170">
    <cfRule type="containsText" dxfId="1150" priority="1652" operator="containsText" text="Preencha">
      <formula>NOT(ISERROR(SEARCH("Preencha",H163)))</formula>
    </cfRule>
    <cfRule type="cellIs" dxfId="1149" priority="1653" operator="equal">
      <formula>"Selecione uma opção:"</formula>
    </cfRule>
  </conditionalFormatting>
  <conditionalFormatting sqref="H167:H168">
    <cfRule type="expression" dxfId="1148" priority="1651">
      <formula>$N$5="S"</formula>
    </cfRule>
  </conditionalFormatting>
  <conditionalFormatting sqref="H167:H168">
    <cfRule type="containsText" dxfId="1147" priority="1649" operator="containsText" text="Preencha">
      <formula>NOT(ISERROR(SEARCH("Preencha",H167)))</formula>
    </cfRule>
    <cfRule type="cellIs" dxfId="1146" priority="1650" operator="equal">
      <formula>"Selecione uma opção:"</formula>
    </cfRule>
  </conditionalFormatting>
  <conditionalFormatting sqref="H166">
    <cfRule type="expression" dxfId="1145" priority="1648">
      <formula>$N$5="S"</formula>
    </cfRule>
  </conditionalFormatting>
  <conditionalFormatting sqref="H166">
    <cfRule type="containsText" dxfId="1144" priority="1646" operator="containsText" text="Preencha">
      <formula>NOT(ISERROR(SEARCH("Preencha",H166)))</formula>
    </cfRule>
    <cfRule type="cellIs" dxfId="1143" priority="1647" operator="equal">
      <formula>"Selecione uma opção:"</formula>
    </cfRule>
  </conditionalFormatting>
  <conditionalFormatting sqref="H164:H165">
    <cfRule type="expression" dxfId="1142" priority="1645">
      <formula>$N$5="S"</formula>
    </cfRule>
  </conditionalFormatting>
  <conditionalFormatting sqref="H164:H165">
    <cfRule type="containsText" dxfId="1141" priority="1643" operator="containsText" text="Preencha">
      <formula>NOT(ISERROR(SEARCH("Preencha",H164)))</formula>
    </cfRule>
    <cfRule type="cellIs" dxfId="1140" priority="1644" operator="equal">
      <formula>"Selecione uma opção:"</formula>
    </cfRule>
  </conditionalFormatting>
  <conditionalFormatting sqref="H171">
    <cfRule type="expression" dxfId="1139" priority="1642">
      <formula>$N$5="S"</formula>
    </cfRule>
  </conditionalFormatting>
  <conditionalFormatting sqref="H171">
    <cfRule type="containsText" dxfId="1138" priority="1640" operator="containsText" text="Preencha">
      <formula>NOT(ISERROR(SEARCH("Preencha",H171)))</formula>
    </cfRule>
    <cfRule type="cellIs" dxfId="1137" priority="1641" operator="equal">
      <formula>"Selecione uma opção:"</formula>
    </cfRule>
  </conditionalFormatting>
  <conditionalFormatting sqref="K37">
    <cfRule type="containsText" dxfId="1136" priority="1620" operator="containsText" text="Preencha">
      <formula>NOT(ISERROR(SEARCH("Preencha",K37)))</formula>
    </cfRule>
    <cfRule type="cellIs" dxfId="1135" priority="1621" operator="equal">
      <formula>"Selecione uma opção:"</formula>
    </cfRule>
  </conditionalFormatting>
  <conditionalFormatting sqref="B37 E37:J37">
    <cfRule type="containsText" dxfId="1134" priority="1618" operator="containsText" text="Preencha">
      <formula>NOT(ISERROR(SEARCH("Preencha",B37)))</formula>
    </cfRule>
    <cfRule type="cellIs" dxfId="1133" priority="1619" operator="equal">
      <formula>"Selecione uma opção:"</formula>
    </cfRule>
  </conditionalFormatting>
  <conditionalFormatting sqref="D37">
    <cfRule type="containsText" dxfId="1132" priority="1616" operator="containsText" text="Preencha">
      <formula>NOT(ISERROR(SEARCH("Preencha",D37)))</formula>
    </cfRule>
    <cfRule type="cellIs" dxfId="1131" priority="1617" operator="equal">
      <formula>"Selecione uma opção:"</formula>
    </cfRule>
  </conditionalFormatting>
  <conditionalFormatting sqref="C37">
    <cfRule type="containsText" dxfId="1130" priority="1614" operator="containsText" text="Preencha">
      <formula>NOT(ISERROR(SEARCH("Preencha",C37)))</formula>
    </cfRule>
    <cfRule type="cellIs" dxfId="1129" priority="1615" operator="equal">
      <formula>"Selecione uma opção:"</formula>
    </cfRule>
  </conditionalFormatting>
  <conditionalFormatting sqref="A37:M37">
    <cfRule type="expression" dxfId="1128" priority="1613">
      <formula>$N$5="S"</formula>
    </cfRule>
  </conditionalFormatting>
  <conditionalFormatting sqref="E40:F40">
    <cfRule type="expression" dxfId="1127" priority="1612">
      <formula>$N$5="S"</formula>
    </cfRule>
  </conditionalFormatting>
  <conditionalFormatting sqref="E40:F40">
    <cfRule type="containsText" dxfId="1126" priority="1610" operator="containsText" text="Preencha">
      <formula>NOT(ISERROR(SEARCH("Preencha",E40)))</formula>
    </cfRule>
    <cfRule type="cellIs" dxfId="1125" priority="1611" operator="equal">
      <formula>"Selecione uma opção:"</formula>
    </cfRule>
  </conditionalFormatting>
  <conditionalFormatting sqref="G40">
    <cfRule type="expression" dxfId="1124" priority="1609">
      <formula>$N$5="S"</formula>
    </cfRule>
  </conditionalFormatting>
  <conditionalFormatting sqref="G40">
    <cfRule type="containsText" dxfId="1123" priority="1607" operator="containsText" text="Preencha">
      <formula>NOT(ISERROR(SEARCH("Preencha",G40)))</formula>
    </cfRule>
    <cfRule type="cellIs" dxfId="1122" priority="1608" operator="equal">
      <formula>"Selecione uma opção:"</formula>
    </cfRule>
  </conditionalFormatting>
  <conditionalFormatting sqref="I40">
    <cfRule type="expression" dxfId="1121" priority="1606">
      <formula>$N$5="S"</formula>
    </cfRule>
  </conditionalFormatting>
  <conditionalFormatting sqref="I40">
    <cfRule type="containsText" dxfId="1120" priority="1604" operator="containsText" text="Preencha">
      <formula>NOT(ISERROR(SEARCH("Preencha",I40)))</formula>
    </cfRule>
    <cfRule type="cellIs" dxfId="1119" priority="1605" operator="equal">
      <formula>"Selecione uma opção:"</formula>
    </cfRule>
  </conditionalFormatting>
  <conditionalFormatting sqref="E41">
    <cfRule type="containsText" dxfId="1118" priority="1602" operator="containsText" text="Preencha">
      <formula>NOT(ISERROR(SEARCH("Preencha",E41)))</formula>
    </cfRule>
    <cfRule type="cellIs" dxfId="1117" priority="1603" operator="equal">
      <formula>"Selecione uma opção:"</formula>
    </cfRule>
  </conditionalFormatting>
  <conditionalFormatting sqref="F41">
    <cfRule type="expression" dxfId="1116" priority="1601">
      <formula>$N$5="S"</formula>
    </cfRule>
  </conditionalFormatting>
  <conditionalFormatting sqref="F41">
    <cfRule type="containsText" dxfId="1115" priority="1599" operator="containsText" text="Preencha">
      <formula>NOT(ISERROR(SEARCH("Preencha",F41)))</formula>
    </cfRule>
    <cfRule type="cellIs" dxfId="1114" priority="1600" operator="equal">
      <formula>"Selecione uma opção:"</formula>
    </cfRule>
  </conditionalFormatting>
  <conditionalFormatting sqref="G41">
    <cfRule type="expression" dxfId="1113" priority="1598">
      <formula>$N$5="S"</formula>
    </cfRule>
  </conditionalFormatting>
  <conditionalFormatting sqref="G41">
    <cfRule type="containsText" dxfId="1112" priority="1596" operator="containsText" text="Preencha">
      <formula>NOT(ISERROR(SEARCH("Preencha",G41)))</formula>
    </cfRule>
    <cfRule type="cellIs" dxfId="1111" priority="1597" operator="equal">
      <formula>"Selecione uma opção:"</formula>
    </cfRule>
  </conditionalFormatting>
  <conditionalFormatting sqref="I41">
    <cfRule type="expression" dxfId="1110" priority="1595">
      <formula>$N$5="S"</formula>
    </cfRule>
  </conditionalFormatting>
  <conditionalFormatting sqref="I41">
    <cfRule type="containsText" dxfId="1109" priority="1593" operator="containsText" text="Preencha">
      <formula>NOT(ISERROR(SEARCH("Preencha",I41)))</formula>
    </cfRule>
    <cfRule type="cellIs" dxfId="1108" priority="1594" operator="equal">
      <formula>"Selecione uma opção:"</formula>
    </cfRule>
  </conditionalFormatting>
  <conditionalFormatting sqref="H40">
    <cfRule type="expression" dxfId="1107" priority="1591">
      <formula>$N$5="S"</formula>
    </cfRule>
  </conditionalFormatting>
  <conditionalFormatting sqref="H40">
    <cfRule type="containsText" dxfId="1106" priority="1589" operator="containsText" text="Preencha">
      <formula>NOT(ISERROR(SEARCH("Preencha",H40)))</formula>
    </cfRule>
    <cfRule type="cellIs" dxfId="1105" priority="1590" operator="equal">
      <formula>"Selecione uma opção:"</formula>
    </cfRule>
  </conditionalFormatting>
  <conditionalFormatting sqref="H41">
    <cfRule type="expression" dxfId="1104" priority="1588">
      <formula>$N$5="S"</formula>
    </cfRule>
  </conditionalFormatting>
  <conditionalFormatting sqref="H41">
    <cfRule type="containsText" dxfId="1103" priority="1586" operator="containsText" text="Preencha">
      <formula>NOT(ISERROR(SEARCH("Preencha",H41)))</formula>
    </cfRule>
    <cfRule type="cellIs" dxfId="1102" priority="1587" operator="equal">
      <formula>"Selecione uma opção:"</formula>
    </cfRule>
  </conditionalFormatting>
  <conditionalFormatting sqref="F44">
    <cfRule type="containsText" dxfId="1101" priority="1561" operator="containsText" text="Preencha">
      <formula>NOT(ISERROR(SEARCH("Preencha",F44)))</formula>
    </cfRule>
    <cfRule type="cellIs" dxfId="1100" priority="1562" operator="equal">
      <formula>"Selecione uma opção:"</formula>
    </cfRule>
  </conditionalFormatting>
  <conditionalFormatting sqref="E44">
    <cfRule type="containsText" dxfId="1099" priority="1565" operator="containsText" text="Preencha">
      <formula>NOT(ISERROR(SEARCH("Preencha",E44)))</formula>
    </cfRule>
    <cfRule type="cellIs" dxfId="1098" priority="1566" operator="equal">
      <formula>"Selecione uma opção:"</formula>
    </cfRule>
  </conditionalFormatting>
  <conditionalFormatting sqref="I44">
    <cfRule type="containsText" dxfId="1097" priority="1557" operator="containsText" text="Preencha">
      <formula>NOT(ISERROR(SEARCH("Preencha",I44)))</formula>
    </cfRule>
    <cfRule type="cellIs" dxfId="1096" priority="1558" operator="equal">
      <formula>"Selecione uma opção:"</formula>
    </cfRule>
  </conditionalFormatting>
  <conditionalFormatting sqref="F175:G175">
    <cfRule type="containsText" dxfId="1095" priority="1470" operator="containsText" text="Preencha">
      <formula>NOT(ISERROR(SEARCH("Preencha",F175)))</formula>
    </cfRule>
    <cfRule type="cellIs" dxfId="1094" priority="1471" operator="equal">
      <formula>"Selecione uma opção:"</formula>
    </cfRule>
  </conditionalFormatting>
  <conditionalFormatting sqref="F175:G175">
    <cfRule type="expression" dxfId="1093" priority="1469">
      <formula>$N$5="S"</formula>
    </cfRule>
  </conditionalFormatting>
  <conditionalFormatting sqref="F174:G174">
    <cfRule type="containsText" dxfId="1092" priority="1467" operator="containsText" text="Preencha">
      <formula>NOT(ISERROR(SEARCH("Preencha",F174)))</formula>
    </cfRule>
    <cfRule type="cellIs" dxfId="1091" priority="1468" operator="equal">
      <formula>"Selecione uma opção:"</formula>
    </cfRule>
  </conditionalFormatting>
  <conditionalFormatting sqref="G44">
    <cfRule type="expression" dxfId="1090" priority="1538">
      <formula>$N$5="S"</formula>
    </cfRule>
  </conditionalFormatting>
  <conditionalFormatting sqref="G44">
    <cfRule type="containsText" dxfId="1089" priority="1536" operator="containsText" text="Preencha">
      <formula>NOT(ISERROR(SEARCH("Preencha",G44)))</formula>
    </cfRule>
    <cfRule type="cellIs" dxfId="1088" priority="1537" operator="equal">
      <formula>"Selecione uma opção:"</formula>
    </cfRule>
  </conditionalFormatting>
  <conditionalFormatting sqref="J44">
    <cfRule type="expression" dxfId="1087" priority="1535">
      <formula>$N$5="S"</formula>
    </cfRule>
  </conditionalFormatting>
  <conditionalFormatting sqref="J44">
    <cfRule type="containsText" dxfId="1086" priority="1533" operator="containsText" text="Preencha">
      <formula>NOT(ISERROR(SEARCH("Preencha",J44)))</formula>
    </cfRule>
    <cfRule type="cellIs" dxfId="1085" priority="1534" operator="equal">
      <formula>"Selecione uma opção:"</formula>
    </cfRule>
  </conditionalFormatting>
  <conditionalFormatting sqref="H44">
    <cfRule type="expression" dxfId="1084" priority="1529">
      <formula>$N$5="S"</formula>
    </cfRule>
  </conditionalFormatting>
  <conditionalFormatting sqref="H44">
    <cfRule type="containsText" dxfId="1083" priority="1527" operator="containsText" text="Preencha">
      <formula>NOT(ISERROR(SEARCH("Preencha",H44)))</formula>
    </cfRule>
    <cfRule type="cellIs" dxfId="1082" priority="1528" operator="equal">
      <formula>"Selecione uma opção:"</formula>
    </cfRule>
  </conditionalFormatting>
  <conditionalFormatting sqref="K98">
    <cfRule type="containsText" dxfId="1081" priority="1513" operator="containsText" text="Preencha">
      <formula>NOT(ISERROR(SEARCH("Preencha",K98)))</formula>
    </cfRule>
    <cfRule type="cellIs" dxfId="1080" priority="1514" operator="equal">
      <formula>"Selecione uma opção:"</formula>
    </cfRule>
  </conditionalFormatting>
  <conditionalFormatting sqref="B98">
    <cfRule type="containsText" dxfId="1079" priority="1511" operator="containsText" text="Preencha">
      <formula>NOT(ISERROR(SEARCH("Preencha",B98)))</formula>
    </cfRule>
    <cfRule type="cellIs" dxfId="1078" priority="1512" operator="equal">
      <formula>"Selecione uma opção:"</formula>
    </cfRule>
  </conditionalFormatting>
  <conditionalFormatting sqref="B98">
    <cfRule type="expression" dxfId="1077" priority="1509">
      <formula>#REF!="Selecione uma opção:"</formula>
    </cfRule>
    <cfRule type="expression" dxfId="1076" priority="1510">
      <formula>#REF!="  Não reembolsável"</formula>
    </cfRule>
  </conditionalFormatting>
  <conditionalFormatting sqref="K98">
    <cfRule type="expression" dxfId="1075" priority="1508">
      <formula>$N$5="S"</formula>
    </cfRule>
  </conditionalFormatting>
  <conditionalFormatting sqref="I177 I179">
    <cfRule type="containsText" dxfId="1074" priority="1431" operator="containsText" text="Preencha">
      <formula>NOT(ISERROR(SEARCH("Preencha",I177)))</formula>
    </cfRule>
    <cfRule type="cellIs" dxfId="1073" priority="1432" operator="equal">
      <formula>"Selecione uma opção:"</formula>
    </cfRule>
  </conditionalFormatting>
  <conditionalFormatting sqref="C40">
    <cfRule type="expression" dxfId="1072" priority="1490">
      <formula>#REF!&lt;&gt;""</formula>
    </cfRule>
  </conditionalFormatting>
  <conditionalFormatting sqref="C40">
    <cfRule type="expression" dxfId="1071" priority="1491">
      <formula>IU41=1</formula>
    </cfRule>
  </conditionalFormatting>
  <conditionalFormatting sqref="F173:G173">
    <cfRule type="containsText" dxfId="1070" priority="1478" operator="containsText" text="Preencha">
      <formula>NOT(ISERROR(SEARCH("Preencha",F173)))</formula>
    </cfRule>
    <cfRule type="cellIs" dxfId="1069" priority="1479" operator="equal">
      <formula>"Selecione uma opção:"</formula>
    </cfRule>
  </conditionalFormatting>
  <conditionalFormatting sqref="F176:G176">
    <cfRule type="containsText" dxfId="1068" priority="1475" operator="containsText" text="Preencha">
      <formula>NOT(ISERROR(SEARCH("Preencha",F176)))</formula>
    </cfRule>
    <cfRule type="cellIs" dxfId="1067" priority="1476" operator="equal">
      <formula>"Selecione uma opção:"</formula>
    </cfRule>
  </conditionalFormatting>
  <conditionalFormatting sqref="F176:G176">
    <cfRule type="expression" dxfId="1066" priority="1474">
      <formula>$N$5="S"</formula>
    </cfRule>
  </conditionalFormatting>
  <conditionalFormatting sqref="F174:G174">
    <cfRule type="expression" dxfId="1065" priority="1466">
      <formula>$N$5="S"</formula>
    </cfRule>
  </conditionalFormatting>
  <conditionalFormatting sqref="F180">
    <cfRule type="expression" dxfId="1064" priority="1457">
      <formula>$N$5="S"</formula>
    </cfRule>
  </conditionalFormatting>
  <conditionalFormatting sqref="F180">
    <cfRule type="containsText" dxfId="1063" priority="1455" operator="containsText" text="Preencha">
      <formula>NOT(ISERROR(SEARCH("Preencha",F180)))</formula>
    </cfRule>
    <cfRule type="cellIs" dxfId="1062" priority="1456" operator="equal">
      <formula>"Selecione uma opção:"</formula>
    </cfRule>
  </conditionalFormatting>
  <conditionalFormatting sqref="G180">
    <cfRule type="containsText" dxfId="1061" priority="1453" operator="containsText" text="Preencha">
      <formula>NOT(ISERROR(SEARCH("Preencha",G180)))</formula>
    </cfRule>
    <cfRule type="cellIs" dxfId="1060" priority="1454" operator="equal">
      <formula>"Selecione uma opção:"</formula>
    </cfRule>
  </conditionalFormatting>
  <conditionalFormatting sqref="F177">
    <cfRule type="expression" dxfId="1059" priority="1450">
      <formula>$N$5="S"</formula>
    </cfRule>
  </conditionalFormatting>
  <conditionalFormatting sqref="F177 F179">
    <cfRule type="containsText" dxfId="1058" priority="1448" operator="containsText" text="Preencha">
      <formula>NOT(ISERROR(SEARCH("Preencha",F177)))</formula>
    </cfRule>
    <cfRule type="cellIs" dxfId="1057" priority="1449" operator="equal">
      <formula>"Selecione uma opção:"</formula>
    </cfRule>
  </conditionalFormatting>
  <conditionalFormatting sqref="G177">
    <cfRule type="expression" dxfId="1056" priority="1447">
      <formula>$N$5="S"</formula>
    </cfRule>
  </conditionalFormatting>
  <conditionalFormatting sqref="G177 G179">
    <cfRule type="containsText" dxfId="1055" priority="1445" operator="containsText" text="Preencha">
      <formula>NOT(ISERROR(SEARCH("Preencha",G177)))</formula>
    </cfRule>
    <cfRule type="cellIs" dxfId="1054" priority="1446" operator="equal">
      <formula>"Selecione uma opção:"</formula>
    </cfRule>
  </conditionalFormatting>
  <conditionalFormatting sqref="F181">
    <cfRule type="expression" dxfId="1053" priority="1442">
      <formula>$N$5="S"</formula>
    </cfRule>
  </conditionalFormatting>
  <conditionalFormatting sqref="F181">
    <cfRule type="containsText" dxfId="1052" priority="1440" operator="containsText" text="Preencha">
      <formula>NOT(ISERROR(SEARCH("Preencha",F181)))</formula>
    </cfRule>
    <cfRule type="cellIs" dxfId="1051" priority="1441" operator="equal">
      <formula>"Selecione uma opção:"</formula>
    </cfRule>
  </conditionalFormatting>
  <conditionalFormatting sqref="G181">
    <cfRule type="containsText" dxfId="1050" priority="1438" operator="containsText" text="Preencha">
      <formula>NOT(ISERROR(SEARCH("Preencha",G181)))</formula>
    </cfRule>
    <cfRule type="cellIs" dxfId="1049" priority="1439" operator="equal">
      <formula>"Selecione uma opção:"</formula>
    </cfRule>
  </conditionalFormatting>
  <conditionalFormatting sqref="I180">
    <cfRule type="expression" dxfId="1048" priority="1437">
      <formula>$N$5="S"</formula>
    </cfRule>
  </conditionalFormatting>
  <conditionalFormatting sqref="I173">
    <cfRule type="expression" dxfId="1047" priority="1436">
      <formula>$N$5="S"</formula>
    </cfRule>
  </conditionalFormatting>
  <conditionalFormatting sqref="I173 I180">
    <cfRule type="containsText" dxfId="1046" priority="1434" operator="containsText" text="Preencha">
      <formula>NOT(ISERROR(SEARCH("Preencha",I173)))</formula>
    </cfRule>
    <cfRule type="cellIs" dxfId="1045" priority="1435" operator="equal">
      <formula>"Selecione uma opção:"</formula>
    </cfRule>
  </conditionalFormatting>
  <conditionalFormatting sqref="I177">
    <cfRule type="expression" dxfId="1044" priority="1433">
      <formula>$N$5="S"</formula>
    </cfRule>
  </conditionalFormatting>
  <conditionalFormatting sqref="I176">
    <cfRule type="expression" dxfId="1043" priority="1430">
      <formula>$N$5="S"</formula>
    </cfRule>
  </conditionalFormatting>
  <conditionalFormatting sqref="I176">
    <cfRule type="containsText" dxfId="1042" priority="1428" operator="containsText" text="Preencha">
      <formula>NOT(ISERROR(SEARCH("Preencha",I176)))</formula>
    </cfRule>
    <cfRule type="cellIs" dxfId="1041" priority="1429" operator="equal">
      <formula>"Selecione uma opção:"</formula>
    </cfRule>
  </conditionalFormatting>
  <conditionalFormatting sqref="I174:I175">
    <cfRule type="expression" dxfId="1040" priority="1427">
      <formula>$N$5="S"</formula>
    </cfRule>
  </conditionalFormatting>
  <conditionalFormatting sqref="I174:I175">
    <cfRule type="containsText" dxfId="1039" priority="1425" operator="containsText" text="Preencha">
      <formula>NOT(ISERROR(SEARCH("Preencha",I174)))</formula>
    </cfRule>
    <cfRule type="cellIs" dxfId="1038" priority="1426" operator="equal">
      <formula>"Selecione uma opção:"</formula>
    </cfRule>
  </conditionalFormatting>
  <conditionalFormatting sqref="I181">
    <cfRule type="expression" dxfId="1037" priority="1424">
      <formula>$N$5="S"</formula>
    </cfRule>
  </conditionalFormatting>
  <conditionalFormatting sqref="I181">
    <cfRule type="containsText" dxfId="1036" priority="1422" operator="containsText" text="Preencha">
      <formula>NOT(ISERROR(SEARCH("Preencha",I181)))</formula>
    </cfRule>
    <cfRule type="cellIs" dxfId="1035" priority="1423" operator="equal">
      <formula>"Selecione uma opção:"</formula>
    </cfRule>
  </conditionalFormatting>
  <conditionalFormatting sqref="H180">
    <cfRule type="expression" dxfId="1034" priority="1421">
      <formula>$N$5="S"</formula>
    </cfRule>
  </conditionalFormatting>
  <conditionalFormatting sqref="H173">
    <cfRule type="expression" dxfId="1033" priority="1420">
      <formula>$N$5="S"</formula>
    </cfRule>
  </conditionalFormatting>
  <conditionalFormatting sqref="H173 H180">
    <cfRule type="containsText" dxfId="1032" priority="1418" operator="containsText" text="Preencha">
      <formula>NOT(ISERROR(SEARCH("Preencha",H173)))</formula>
    </cfRule>
    <cfRule type="cellIs" dxfId="1031" priority="1419" operator="equal">
      <formula>"Selecione uma opção:"</formula>
    </cfRule>
  </conditionalFormatting>
  <conditionalFormatting sqref="H177">
    <cfRule type="expression" dxfId="1030" priority="1417">
      <formula>$N$5="S"</formula>
    </cfRule>
  </conditionalFormatting>
  <conditionalFormatting sqref="H177 H179">
    <cfRule type="containsText" dxfId="1029" priority="1415" operator="containsText" text="Preencha">
      <formula>NOT(ISERROR(SEARCH("Preencha",H177)))</formula>
    </cfRule>
    <cfRule type="cellIs" dxfId="1028" priority="1416" operator="equal">
      <formula>"Selecione uma opção:"</formula>
    </cfRule>
  </conditionalFormatting>
  <conditionalFormatting sqref="H176">
    <cfRule type="expression" dxfId="1027" priority="1414">
      <formula>$N$5="S"</formula>
    </cfRule>
  </conditionalFormatting>
  <conditionalFormatting sqref="H176">
    <cfRule type="containsText" dxfId="1026" priority="1412" operator="containsText" text="Preencha">
      <formula>NOT(ISERROR(SEARCH("Preencha",H176)))</formula>
    </cfRule>
    <cfRule type="cellIs" dxfId="1025" priority="1413" operator="equal">
      <formula>"Selecione uma opção:"</formula>
    </cfRule>
  </conditionalFormatting>
  <conditionalFormatting sqref="H174:H175">
    <cfRule type="expression" dxfId="1024" priority="1411">
      <formula>$N$5="S"</formula>
    </cfRule>
  </conditionalFormatting>
  <conditionalFormatting sqref="H174:H175">
    <cfRule type="containsText" dxfId="1023" priority="1409" operator="containsText" text="Preencha">
      <formula>NOT(ISERROR(SEARCH("Preencha",H174)))</formula>
    </cfRule>
    <cfRule type="cellIs" dxfId="1022" priority="1410" operator="equal">
      <formula>"Selecione uma opção:"</formula>
    </cfRule>
  </conditionalFormatting>
  <conditionalFormatting sqref="H181">
    <cfRule type="expression" dxfId="1021" priority="1408">
      <formula>$N$5="S"</formula>
    </cfRule>
  </conditionalFormatting>
  <conditionalFormatting sqref="H181">
    <cfRule type="containsText" dxfId="1020" priority="1406" operator="containsText" text="Preencha">
      <formula>NOT(ISERROR(SEARCH("Preencha",H181)))</formula>
    </cfRule>
    <cfRule type="cellIs" dxfId="1019" priority="1407" operator="equal">
      <formula>"Selecione uma opção:"</formula>
    </cfRule>
  </conditionalFormatting>
  <conditionalFormatting sqref="I182">
    <cfRule type="expression" dxfId="1018" priority="1405">
      <formula>$N$5="S"</formula>
    </cfRule>
  </conditionalFormatting>
  <conditionalFormatting sqref="E182">
    <cfRule type="expression" dxfId="1017" priority="1404">
      <formula>$N$5="S"</formula>
    </cfRule>
  </conditionalFormatting>
  <conditionalFormatting sqref="E182">
    <cfRule type="containsText" dxfId="1016" priority="1402" operator="containsText" text="Preencha">
      <formula>NOT(ISERROR(SEARCH("Preencha",E182)))</formula>
    </cfRule>
    <cfRule type="cellIs" dxfId="1015" priority="1403" operator="equal">
      <formula>"Selecione uma opção:"</formula>
    </cfRule>
  </conditionalFormatting>
  <conditionalFormatting sqref="F182">
    <cfRule type="expression" dxfId="1014" priority="1401">
      <formula>$N$5="S"</formula>
    </cfRule>
  </conditionalFormatting>
  <conditionalFormatting sqref="F182">
    <cfRule type="containsText" dxfId="1013" priority="1399" operator="containsText" text="Preencha">
      <formula>NOT(ISERROR(SEARCH("Preencha",F182)))</formula>
    </cfRule>
    <cfRule type="cellIs" dxfId="1012" priority="1400" operator="equal">
      <formula>"Selecione uma opção:"</formula>
    </cfRule>
  </conditionalFormatting>
  <conditionalFormatting sqref="I182">
    <cfRule type="containsText" dxfId="1011" priority="1397" operator="containsText" text="Preencha">
      <formula>NOT(ISERROR(SEARCH("Preencha",I182)))</formula>
    </cfRule>
    <cfRule type="cellIs" dxfId="1010" priority="1398" operator="equal">
      <formula>"Selecione uma opção:"</formula>
    </cfRule>
  </conditionalFormatting>
  <conditionalFormatting sqref="G182">
    <cfRule type="expression" dxfId="1009" priority="1396">
      <formula>$N$5="S"</formula>
    </cfRule>
  </conditionalFormatting>
  <conditionalFormatting sqref="G182">
    <cfRule type="containsText" dxfId="1008" priority="1394" operator="containsText" text="Preencha">
      <formula>NOT(ISERROR(SEARCH("Preencha",G182)))</formula>
    </cfRule>
    <cfRule type="cellIs" dxfId="1007" priority="1395" operator="equal">
      <formula>"Selecione uma opção:"</formula>
    </cfRule>
  </conditionalFormatting>
  <conditionalFormatting sqref="J182">
    <cfRule type="expression" dxfId="1006" priority="1393">
      <formula>$N$5="S"</formula>
    </cfRule>
  </conditionalFormatting>
  <conditionalFormatting sqref="J182">
    <cfRule type="containsText" dxfId="1005" priority="1391" operator="containsText" text="Preencha">
      <formula>NOT(ISERROR(SEARCH("Preencha",J182)))</formula>
    </cfRule>
    <cfRule type="cellIs" dxfId="1004" priority="1392" operator="equal">
      <formula>"Selecione uma opção:"</formula>
    </cfRule>
  </conditionalFormatting>
  <conditionalFormatting sqref="H182">
    <cfRule type="expression" dxfId="1003" priority="1390">
      <formula>$N$5="S"</formula>
    </cfRule>
  </conditionalFormatting>
  <conditionalFormatting sqref="H182">
    <cfRule type="containsText" dxfId="1002" priority="1388" operator="containsText" text="Preencha">
      <formula>NOT(ISERROR(SEARCH("Preencha",H182)))</formula>
    </cfRule>
    <cfRule type="cellIs" dxfId="1001" priority="1389" operator="equal">
      <formula>"Selecione uma opção:"</formula>
    </cfRule>
  </conditionalFormatting>
  <conditionalFormatting sqref="C173">
    <cfRule type="expression" dxfId="1000" priority="1386">
      <formula>#REF!&lt;&gt;""</formula>
    </cfRule>
  </conditionalFormatting>
  <conditionalFormatting sqref="C173">
    <cfRule type="expression" dxfId="999" priority="1387">
      <formula>IU173=1</formula>
    </cfRule>
  </conditionalFormatting>
  <conditionalFormatting sqref="F129">
    <cfRule type="expression" dxfId="998" priority="1220">
      <formula>$N$5="S"</formula>
    </cfRule>
  </conditionalFormatting>
  <conditionalFormatting sqref="F129">
    <cfRule type="containsText" dxfId="997" priority="1218" operator="containsText" text="Preencha">
      <formula>NOT(ISERROR(SEARCH("Preencha",F129)))</formula>
    </cfRule>
    <cfRule type="cellIs" dxfId="996" priority="1219" operator="equal">
      <formula>"Selecione uma opção:"</formula>
    </cfRule>
  </conditionalFormatting>
  <conditionalFormatting sqref="H40">
    <cfRule type="expression" dxfId="995" priority="1286">
      <formula>$N$5="S"</formula>
    </cfRule>
  </conditionalFormatting>
  <conditionalFormatting sqref="H40">
    <cfRule type="containsText" dxfId="994" priority="1284" operator="containsText" text="Preencha">
      <formula>NOT(ISERROR(SEARCH("Preencha",H40)))</formula>
    </cfRule>
    <cfRule type="cellIs" dxfId="993" priority="1285" operator="equal">
      <formula>"Selecione uma opção:"</formula>
    </cfRule>
  </conditionalFormatting>
  <conditionalFormatting sqref="H41">
    <cfRule type="expression" dxfId="992" priority="1283">
      <formula>$N$5="S"</formula>
    </cfRule>
  </conditionalFormatting>
  <conditionalFormatting sqref="H41">
    <cfRule type="containsText" dxfId="991" priority="1281" operator="containsText" text="Preencha">
      <formula>NOT(ISERROR(SEARCH("Preencha",H41)))</formula>
    </cfRule>
    <cfRule type="cellIs" dxfId="990" priority="1282" operator="equal">
      <formula>"Selecione uma opção:"</formula>
    </cfRule>
  </conditionalFormatting>
  <conditionalFormatting sqref="H26">
    <cfRule type="expression" dxfId="989" priority="1280">
      <formula>$N$5="S"</formula>
    </cfRule>
  </conditionalFormatting>
  <conditionalFormatting sqref="H26">
    <cfRule type="containsText" dxfId="988" priority="1278" operator="containsText" text="Preencha">
      <formula>NOT(ISERROR(SEARCH("Preencha",H26)))</formula>
    </cfRule>
    <cfRule type="cellIs" dxfId="987" priority="1279" operator="equal">
      <formula>"Selecione uma opção:"</formula>
    </cfRule>
  </conditionalFormatting>
  <conditionalFormatting sqref="H27:H28">
    <cfRule type="expression" dxfId="986" priority="1277">
      <formula>$N$5="S"</formula>
    </cfRule>
  </conditionalFormatting>
  <conditionalFormatting sqref="H27:H28">
    <cfRule type="containsText" dxfId="985" priority="1275" operator="containsText" text="Preencha">
      <formula>NOT(ISERROR(SEARCH("Preencha",H27)))</formula>
    </cfRule>
    <cfRule type="cellIs" dxfId="984" priority="1276" operator="equal">
      <formula>"Selecione uma opção:"</formula>
    </cfRule>
  </conditionalFormatting>
  <conditionalFormatting sqref="H29">
    <cfRule type="expression" dxfId="983" priority="1274">
      <formula>$N$5="S"</formula>
    </cfRule>
  </conditionalFormatting>
  <conditionalFormatting sqref="H29">
    <cfRule type="containsText" dxfId="982" priority="1272" operator="containsText" text="Preencha">
      <formula>NOT(ISERROR(SEARCH("Preencha",H29)))</formula>
    </cfRule>
    <cfRule type="cellIs" dxfId="981" priority="1273" operator="equal">
      <formula>"Selecione uma opção:"</formula>
    </cfRule>
  </conditionalFormatting>
  <conditionalFormatting sqref="H30:H31">
    <cfRule type="expression" dxfId="980" priority="1271">
      <formula>$N$5="S"</formula>
    </cfRule>
  </conditionalFormatting>
  <conditionalFormatting sqref="H30:H31">
    <cfRule type="containsText" dxfId="979" priority="1269" operator="containsText" text="Preencha">
      <formula>NOT(ISERROR(SEARCH("Preencha",H30)))</formula>
    </cfRule>
    <cfRule type="cellIs" dxfId="978" priority="1270" operator="equal">
      <formula>"Selecione uma opção:"</formula>
    </cfRule>
  </conditionalFormatting>
  <conditionalFormatting sqref="F108:F110">
    <cfRule type="expression" dxfId="977" priority="1251">
      <formula>$N$5="S"</formula>
    </cfRule>
  </conditionalFormatting>
  <conditionalFormatting sqref="F108:F110">
    <cfRule type="containsText" dxfId="976" priority="1249" operator="containsText" text="Preencha">
      <formula>NOT(ISERROR(SEARCH("Preencha",F108)))</formula>
    </cfRule>
    <cfRule type="cellIs" dxfId="975" priority="1250" operator="equal">
      <formula>"Selecione uma opção:"</formula>
    </cfRule>
  </conditionalFormatting>
  <conditionalFormatting sqref="G108:G110">
    <cfRule type="expression" dxfId="974" priority="1248">
      <formula>$N$5="S"</formula>
    </cfRule>
  </conditionalFormatting>
  <conditionalFormatting sqref="G108:G110">
    <cfRule type="containsText" dxfId="973" priority="1246" operator="containsText" text="Preencha">
      <formula>NOT(ISERROR(SEARCH("Preencha",G108)))</formula>
    </cfRule>
    <cfRule type="cellIs" dxfId="972" priority="1247" operator="equal">
      <formula>"Selecione uma opção:"</formula>
    </cfRule>
  </conditionalFormatting>
  <conditionalFormatting sqref="I108:I110">
    <cfRule type="expression" dxfId="971" priority="1245">
      <formula>$N$5="S"</formula>
    </cfRule>
  </conditionalFormatting>
  <conditionalFormatting sqref="I108:I110">
    <cfRule type="containsText" dxfId="970" priority="1243" operator="containsText" text="Preencha">
      <formula>NOT(ISERROR(SEARCH("Preencha",I108)))</formula>
    </cfRule>
    <cfRule type="cellIs" dxfId="969" priority="1244" operator="equal">
      <formula>"Selecione uma opção:"</formula>
    </cfRule>
  </conditionalFormatting>
  <conditionalFormatting sqref="H108:H110">
    <cfRule type="expression" dxfId="968" priority="1242">
      <formula>$N$5="S"</formula>
    </cfRule>
  </conditionalFormatting>
  <conditionalFormatting sqref="H108:H110">
    <cfRule type="containsText" dxfId="967" priority="1240" operator="containsText" text="Preencha">
      <formula>NOT(ISERROR(SEARCH("Preencha",H108)))</formula>
    </cfRule>
    <cfRule type="cellIs" dxfId="966" priority="1241" operator="equal">
      <formula>"Selecione uma opção:"</formula>
    </cfRule>
  </conditionalFormatting>
  <conditionalFormatting sqref="G120">
    <cfRule type="expression" dxfId="965" priority="1238">
      <formula>$N$5="S"</formula>
    </cfRule>
  </conditionalFormatting>
  <conditionalFormatting sqref="F120">
    <cfRule type="expression" dxfId="964" priority="1235">
      <formula>$N$5="S"</formula>
    </cfRule>
  </conditionalFormatting>
  <conditionalFormatting sqref="F120">
    <cfRule type="containsText" dxfId="963" priority="1233" operator="containsText" text="Preencha">
      <formula>NOT(ISERROR(SEARCH("Preencha",F120)))</formula>
    </cfRule>
    <cfRule type="cellIs" dxfId="962" priority="1234" operator="equal">
      <formula>"Selecione uma opção:"</formula>
    </cfRule>
  </conditionalFormatting>
  <conditionalFormatting sqref="G120">
    <cfRule type="containsText" dxfId="961" priority="1231" operator="containsText" text="Preencha">
      <formula>NOT(ISERROR(SEARCH("Preencha",G120)))</formula>
    </cfRule>
    <cfRule type="cellIs" dxfId="960" priority="1232" operator="equal">
      <formula>"Selecione uma opção:"</formula>
    </cfRule>
  </conditionalFormatting>
  <conditionalFormatting sqref="I120">
    <cfRule type="expression" dxfId="959" priority="1230">
      <formula>$N$5="S"</formula>
    </cfRule>
  </conditionalFormatting>
  <conditionalFormatting sqref="I120">
    <cfRule type="containsText" dxfId="958" priority="1228" operator="containsText" text="Preencha">
      <formula>NOT(ISERROR(SEARCH("Preencha",I120)))</formula>
    </cfRule>
    <cfRule type="cellIs" dxfId="957" priority="1229" operator="equal">
      <formula>"Selecione uma opção:"</formula>
    </cfRule>
  </conditionalFormatting>
  <conditionalFormatting sqref="H120">
    <cfRule type="expression" dxfId="956" priority="1227">
      <formula>$N$5="S"</formula>
    </cfRule>
  </conditionalFormatting>
  <conditionalFormatting sqref="H120">
    <cfRule type="containsText" dxfId="955" priority="1225" operator="containsText" text="Preencha">
      <formula>NOT(ISERROR(SEARCH("Preencha",H120)))</formula>
    </cfRule>
    <cfRule type="cellIs" dxfId="954" priority="1226" operator="equal">
      <formula>"Selecione uma opção:"</formula>
    </cfRule>
  </conditionalFormatting>
  <conditionalFormatting sqref="G129">
    <cfRule type="expression" dxfId="953" priority="1223">
      <formula>$N$5="S"</formula>
    </cfRule>
  </conditionalFormatting>
  <conditionalFormatting sqref="G129">
    <cfRule type="containsText" dxfId="952" priority="1216" operator="containsText" text="Preencha">
      <formula>NOT(ISERROR(SEARCH("Preencha",G129)))</formula>
    </cfRule>
    <cfRule type="cellIs" dxfId="951" priority="1217" operator="equal">
      <formula>"Selecione uma opção:"</formula>
    </cfRule>
  </conditionalFormatting>
  <conditionalFormatting sqref="I129">
    <cfRule type="expression" dxfId="950" priority="1215">
      <formula>$N$5="S"</formula>
    </cfRule>
  </conditionalFormatting>
  <conditionalFormatting sqref="I129">
    <cfRule type="containsText" dxfId="949" priority="1213" operator="containsText" text="Preencha">
      <formula>NOT(ISERROR(SEARCH("Preencha",I129)))</formula>
    </cfRule>
    <cfRule type="cellIs" dxfId="948" priority="1214" operator="equal">
      <formula>"Selecione uma opção:"</formula>
    </cfRule>
  </conditionalFormatting>
  <conditionalFormatting sqref="H129">
    <cfRule type="expression" dxfId="947" priority="1212">
      <formula>$N$5="S"</formula>
    </cfRule>
  </conditionalFormatting>
  <conditionalFormatting sqref="H129">
    <cfRule type="containsText" dxfId="946" priority="1210" operator="containsText" text="Preencha">
      <formula>NOT(ISERROR(SEARCH("Preencha",H129)))</formula>
    </cfRule>
    <cfRule type="cellIs" dxfId="945" priority="1211" operator="equal">
      <formula>"Selecione uma opção:"</formula>
    </cfRule>
  </conditionalFormatting>
  <conditionalFormatting sqref="I178">
    <cfRule type="expression" dxfId="944" priority="1138">
      <formula>$N$5="S"</formula>
    </cfRule>
  </conditionalFormatting>
  <conditionalFormatting sqref="I178">
    <cfRule type="containsText" dxfId="943" priority="1136" operator="containsText" text="Preencha">
      <formula>NOT(ISERROR(SEARCH("Preencha",I178)))</formula>
    </cfRule>
    <cfRule type="cellIs" dxfId="942" priority="1137" operator="equal">
      <formula>"Selecione uma opção:"</formula>
    </cfRule>
  </conditionalFormatting>
  <conditionalFormatting sqref="F139">
    <cfRule type="expression" dxfId="941" priority="1205">
      <formula>$N$5="S"</formula>
    </cfRule>
  </conditionalFormatting>
  <conditionalFormatting sqref="F139">
    <cfRule type="containsText" dxfId="940" priority="1203" operator="containsText" text="Preencha">
      <formula>NOT(ISERROR(SEARCH("Preencha",F139)))</formula>
    </cfRule>
    <cfRule type="cellIs" dxfId="939" priority="1204" operator="equal">
      <formula>"Selecione uma opção:"</formula>
    </cfRule>
  </conditionalFormatting>
  <conditionalFormatting sqref="G139">
    <cfRule type="expression" dxfId="938" priority="1202">
      <formula>$N$5="S"</formula>
    </cfRule>
  </conditionalFormatting>
  <conditionalFormatting sqref="G139">
    <cfRule type="containsText" dxfId="937" priority="1200" operator="containsText" text="Preencha">
      <formula>NOT(ISERROR(SEARCH("Preencha",G139)))</formula>
    </cfRule>
    <cfRule type="cellIs" dxfId="936" priority="1201" operator="equal">
      <formula>"Selecione uma opção:"</formula>
    </cfRule>
  </conditionalFormatting>
  <conditionalFormatting sqref="I139">
    <cfRule type="expression" dxfId="935" priority="1199">
      <formula>$N$5="S"</formula>
    </cfRule>
  </conditionalFormatting>
  <conditionalFormatting sqref="I139">
    <cfRule type="containsText" dxfId="934" priority="1197" operator="containsText" text="Preencha">
      <formula>NOT(ISERROR(SEARCH("Preencha",I139)))</formula>
    </cfRule>
    <cfRule type="cellIs" dxfId="933" priority="1198" operator="equal">
      <formula>"Selecione uma opção:"</formula>
    </cfRule>
  </conditionalFormatting>
  <conditionalFormatting sqref="H139">
    <cfRule type="expression" dxfId="932" priority="1196">
      <formula>$N$5="S"</formula>
    </cfRule>
  </conditionalFormatting>
  <conditionalFormatting sqref="H139">
    <cfRule type="containsText" dxfId="931" priority="1194" operator="containsText" text="Preencha">
      <formula>NOT(ISERROR(SEARCH("Preencha",H139)))</formula>
    </cfRule>
    <cfRule type="cellIs" dxfId="930" priority="1195" operator="equal">
      <formula>"Selecione uma opção:"</formula>
    </cfRule>
  </conditionalFormatting>
  <conditionalFormatting sqref="F149">
    <cfRule type="expression" dxfId="929" priority="1189">
      <formula>$N$5="S"</formula>
    </cfRule>
  </conditionalFormatting>
  <conditionalFormatting sqref="F149">
    <cfRule type="containsText" dxfId="928" priority="1187" operator="containsText" text="Preencha">
      <formula>NOT(ISERROR(SEARCH("Preencha",F149)))</formula>
    </cfRule>
    <cfRule type="cellIs" dxfId="927" priority="1188" operator="equal">
      <formula>"Selecione uma opção:"</formula>
    </cfRule>
  </conditionalFormatting>
  <conditionalFormatting sqref="G149">
    <cfRule type="expression" dxfId="926" priority="1186">
      <formula>$N$5="S"</formula>
    </cfRule>
  </conditionalFormatting>
  <conditionalFormatting sqref="G149">
    <cfRule type="containsText" dxfId="925" priority="1184" operator="containsText" text="Preencha">
      <formula>NOT(ISERROR(SEARCH("Preencha",G149)))</formula>
    </cfRule>
    <cfRule type="cellIs" dxfId="924" priority="1185" operator="equal">
      <formula>"Selecione uma opção:"</formula>
    </cfRule>
  </conditionalFormatting>
  <conditionalFormatting sqref="I149">
    <cfRule type="expression" dxfId="923" priority="1183">
      <formula>$N$5="S"</formula>
    </cfRule>
  </conditionalFormatting>
  <conditionalFormatting sqref="I149">
    <cfRule type="containsText" dxfId="922" priority="1181" operator="containsText" text="Preencha">
      <formula>NOT(ISERROR(SEARCH("Preencha",I149)))</formula>
    </cfRule>
    <cfRule type="cellIs" dxfId="921" priority="1182" operator="equal">
      <formula>"Selecione uma opção:"</formula>
    </cfRule>
  </conditionalFormatting>
  <conditionalFormatting sqref="H149">
    <cfRule type="expression" dxfId="920" priority="1180">
      <formula>$N$5="S"</formula>
    </cfRule>
  </conditionalFormatting>
  <conditionalFormatting sqref="H149">
    <cfRule type="containsText" dxfId="919" priority="1178" operator="containsText" text="Preencha">
      <formula>NOT(ISERROR(SEARCH("Preencha",H149)))</formula>
    </cfRule>
    <cfRule type="cellIs" dxfId="918" priority="1179" operator="equal">
      <formula>"Selecione uma opção:"</formula>
    </cfRule>
  </conditionalFormatting>
  <conditionalFormatting sqref="G159">
    <cfRule type="expression" dxfId="917" priority="1176">
      <formula>$N$5="S"</formula>
    </cfRule>
  </conditionalFormatting>
  <conditionalFormatting sqref="F159">
    <cfRule type="expression" dxfId="916" priority="1173">
      <formula>$N$5="S"</formula>
    </cfRule>
  </conditionalFormatting>
  <conditionalFormatting sqref="F159">
    <cfRule type="containsText" dxfId="915" priority="1171" operator="containsText" text="Preencha">
      <formula>NOT(ISERROR(SEARCH("Preencha",F159)))</formula>
    </cfRule>
    <cfRule type="cellIs" dxfId="914" priority="1172" operator="equal">
      <formula>"Selecione uma opção:"</formula>
    </cfRule>
  </conditionalFormatting>
  <conditionalFormatting sqref="G159">
    <cfRule type="containsText" dxfId="913" priority="1169" operator="containsText" text="Preencha">
      <formula>NOT(ISERROR(SEARCH("Preencha",G159)))</formula>
    </cfRule>
    <cfRule type="cellIs" dxfId="912" priority="1170" operator="equal">
      <formula>"Selecione uma opção:"</formula>
    </cfRule>
  </conditionalFormatting>
  <conditionalFormatting sqref="I159">
    <cfRule type="expression" dxfId="911" priority="1168">
      <formula>$N$5="S"</formula>
    </cfRule>
  </conditionalFormatting>
  <conditionalFormatting sqref="I159">
    <cfRule type="containsText" dxfId="910" priority="1166" operator="containsText" text="Preencha">
      <formula>NOT(ISERROR(SEARCH("Preencha",I159)))</formula>
    </cfRule>
    <cfRule type="cellIs" dxfId="909" priority="1167" operator="equal">
      <formula>"Selecione uma opção:"</formula>
    </cfRule>
  </conditionalFormatting>
  <conditionalFormatting sqref="H159">
    <cfRule type="expression" dxfId="908" priority="1165">
      <formula>$N$5="S"</formula>
    </cfRule>
  </conditionalFormatting>
  <conditionalFormatting sqref="H159">
    <cfRule type="containsText" dxfId="907" priority="1163" operator="containsText" text="Preencha">
      <formula>NOT(ISERROR(SEARCH("Preencha",H159)))</formula>
    </cfRule>
    <cfRule type="cellIs" dxfId="906" priority="1164" operator="equal">
      <formula>"Selecione uma opção:"</formula>
    </cfRule>
  </conditionalFormatting>
  <conditionalFormatting sqref="G169">
    <cfRule type="expression" dxfId="905" priority="1161">
      <formula>$N$5="S"</formula>
    </cfRule>
  </conditionalFormatting>
  <conditionalFormatting sqref="F169">
    <cfRule type="expression" dxfId="904" priority="1158">
      <formula>$N$5="S"</formula>
    </cfRule>
  </conditionalFormatting>
  <conditionalFormatting sqref="F169">
    <cfRule type="containsText" dxfId="903" priority="1156" operator="containsText" text="Preencha">
      <formula>NOT(ISERROR(SEARCH("Preencha",F169)))</formula>
    </cfRule>
    <cfRule type="cellIs" dxfId="902" priority="1157" operator="equal">
      <formula>"Selecione uma opção:"</formula>
    </cfRule>
  </conditionalFormatting>
  <conditionalFormatting sqref="G169">
    <cfRule type="containsText" dxfId="901" priority="1154" operator="containsText" text="Preencha">
      <formula>NOT(ISERROR(SEARCH("Preencha",G169)))</formula>
    </cfRule>
    <cfRule type="cellIs" dxfId="900" priority="1155" operator="equal">
      <formula>"Selecione uma opção:"</formula>
    </cfRule>
  </conditionalFormatting>
  <conditionalFormatting sqref="I169">
    <cfRule type="expression" dxfId="899" priority="1153">
      <formula>$N$5="S"</formula>
    </cfRule>
  </conditionalFormatting>
  <conditionalFormatting sqref="I169">
    <cfRule type="containsText" dxfId="898" priority="1151" operator="containsText" text="Preencha">
      <formula>NOT(ISERROR(SEARCH("Preencha",I169)))</formula>
    </cfRule>
    <cfRule type="cellIs" dxfId="897" priority="1152" operator="equal">
      <formula>"Selecione uma opção:"</formula>
    </cfRule>
  </conditionalFormatting>
  <conditionalFormatting sqref="H169">
    <cfRule type="expression" dxfId="896" priority="1150">
      <formula>$N$5="S"</formula>
    </cfRule>
  </conditionalFormatting>
  <conditionalFormatting sqref="H169">
    <cfRule type="containsText" dxfId="895" priority="1148" operator="containsText" text="Preencha">
      <formula>NOT(ISERROR(SEARCH("Preencha",H169)))</formula>
    </cfRule>
    <cfRule type="cellIs" dxfId="894" priority="1149" operator="equal">
      <formula>"Selecione uma opção:"</formula>
    </cfRule>
  </conditionalFormatting>
  <conditionalFormatting sqref="G178">
    <cfRule type="expression" dxfId="893" priority="1146">
      <formula>$N$5="S"</formula>
    </cfRule>
  </conditionalFormatting>
  <conditionalFormatting sqref="F178">
    <cfRule type="expression" dxfId="892" priority="1143">
      <formula>$N$5="S"</formula>
    </cfRule>
  </conditionalFormatting>
  <conditionalFormatting sqref="F178">
    <cfRule type="containsText" dxfId="891" priority="1141" operator="containsText" text="Preencha">
      <formula>NOT(ISERROR(SEARCH("Preencha",F178)))</formula>
    </cfRule>
    <cfRule type="cellIs" dxfId="890" priority="1142" operator="equal">
      <formula>"Selecione uma opção:"</formula>
    </cfRule>
  </conditionalFormatting>
  <conditionalFormatting sqref="G178">
    <cfRule type="containsText" dxfId="889" priority="1139" operator="containsText" text="Preencha">
      <formula>NOT(ISERROR(SEARCH("Preencha",G178)))</formula>
    </cfRule>
    <cfRule type="cellIs" dxfId="888" priority="1140" operator="equal">
      <formula>"Selecione uma opção:"</formula>
    </cfRule>
  </conditionalFormatting>
  <conditionalFormatting sqref="H178">
    <cfRule type="expression" dxfId="887" priority="1135">
      <formula>$N$5="S"</formula>
    </cfRule>
  </conditionalFormatting>
  <conditionalFormatting sqref="H178">
    <cfRule type="containsText" dxfId="886" priority="1133" operator="containsText" text="Preencha">
      <formula>NOT(ISERROR(SEARCH("Preencha",H178)))</formula>
    </cfRule>
    <cfRule type="cellIs" dxfId="885" priority="1134" operator="equal">
      <formula>"Selecione uma opção:"</formula>
    </cfRule>
  </conditionalFormatting>
  <conditionalFormatting sqref="D199:G206 J27:J34 D27:E34 J104:J111 J113:J121 J123:J131 J133:J141 J143:J151 J153:J161 J163:J171 J173:J181 J41:J43 H26:H34">
    <cfRule type="expression" dxfId="884" priority="2610">
      <formula>$B26&gt;#REF!</formula>
    </cfRule>
  </conditionalFormatting>
  <conditionalFormatting sqref="C206">
    <cfRule type="expression" dxfId="883" priority="1004">
      <formula>$N$5="S"</formula>
    </cfRule>
  </conditionalFormatting>
  <conditionalFormatting sqref="C198:C202">
    <cfRule type="expression" dxfId="882" priority="1003">
      <formula>$N$5="S"</formula>
    </cfRule>
  </conditionalFormatting>
  <conditionalFormatting sqref="C198">
    <cfRule type="containsText" dxfId="881" priority="1001" operator="containsText" text="Preencha">
      <formula>NOT(ISERROR(SEARCH("Preencha",C198)))</formula>
    </cfRule>
    <cfRule type="cellIs" dxfId="880" priority="1002" operator="equal">
      <formula>"Selecione uma opção:"</formula>
    </cfRule>
  </conditionalFormatting>
  <conditionalFormatting sqref="C202">
    <cfRule type="containsText" dxfId="879" priority="999" operator="containsText" text="Preencha">
      <formula>NOT(ISERROR(SEARCH("Preencha",C202)))</formula>
    </cfRule>
    <cfRule type="cellIs" dxfId="878" priority="1000" operator="equal">
      <formula>"Selecione uma opção:"</formula>
    </cfRule>
  </conditionalFormatting>
  <conditionalFormatting sqref="C201">
    <cfRule type="containsText" dxfId="877" priority="997" operator="containsText" text="Preencha">
      <formula>NOT(ISERROR(SEARCH("Preencha",C201)))</formula>
    </cfRule>
    <cfRule type="cellIs" dxfId="876" priority="998" operator="equal">
      <formula>"Selecione uma opção:"</formula>
    </cfRule>
  </conditionalFormatting>
  <conditionalFormatting sqref="C199:C200">
    <cfRule type="containsText" dxfId="875" priority="995" operator="containsText" text="Preencha">
      <formula>NOT(ISERROR(SEARCH("Preencha",C199)))</formula>
    </cfRule>
    <cfRule type="cellIs" dxfId="874" priority="996" operator="equal">
      <formula>"Selecione uma opção:"</formula>
    </cfRule>
  </conditionalFormatting>
  <conditionalFormatting sqref="C206">
    <cfRule type="containsText" dxfId="873" priority="993" operator="containsText" text="Preencha">
      <formula>NOT(ISERROR(SEARCH("Preencha",C206)))</formula>
    </cfRule>
    <cfRule type="cellIs" dxfId="872" priority="994" operator="equal">
      <formula>"Selecione uma opção:"</formula>
    </cfRule>
  </conditionalFormatting>
  <conditionalFormatting sqref="C203:C205">
    <cfRule type="expression" dxfId="871" priority="992">
      <formula>$N$5="S"</formula>
    </cfRule>
  </conditionalFormatting>
  <conditionalFormatting sqref="C203:C205">
    <cfRule type="containsText" dxfId="870" priority="990" operator="containsText" text="Preencha">
      <formula>NOT(ISERROR(SEARCH("Preencha",C203)))</formula>
    </cfRule>
    <cfRule type="cellIs" dxfId="869" priority="991" operator="equal">
      <formula>"Selecione uma opção:"</formula>
    </cfRule>
  </conditionalFormatting>
  <conditionalFormatting sqref="C44:D44">
    <cfRule type="expression" dxfId="868" priority="989">
      <formula>$N$5="S"</formula>
    </cfRule>
  </conditionalFormatting>
  <conditionalFormatting sqref="C44:D44">
    <cfRule type="containsText" dxfId="867" priority="987" operator="containsText" text="Preencha">
      <formula>NOT(ISERROR(SEARCH("Preencha",C44)))</formula>
    </cfRule>
    <cfRule type="cellIs" dxfId="866" priority="988" operator="equal">
      <formula>"Selecione uma opção:"</formula>
    </cfRule>
  </conditionalFormatting>
  <conditionalFormatting sqref="E42:E43">
    <cfRule type="expression" dxfId="865" priority="985">
      <formula>$N$5="S"</formula>
    </cfRule>
  </conditionalFormatting>
  <conditionalFormatting sqref="E42:E43">
    <cfRule type="containsText" dxfId="864" priority="983" operator="containsText" text="Preencha">
      <formula>NOT(ISERROR(SEARCH("Preencha",E42)))</formula>
    </cfRule>
    <cfRule type="cellIs" dxfId="863" priority="984" operator="equal">
      <formula>"Selecione uma opção:"</formula>
    </cfRule>
  </conditionalFormatting>
  <conditionalFormatting sqref="F42:F43">
    <cfRule type="expression" dxfId="862" priority="982">
      <formula>$N$5="S"</formula>
    </cfRule>
  </conditionalFormatting>
  <conditionalFormatting sqref="F42:F43">
    <cfRule type="containsText" dxfId="861" priority="980" operator="containsText" text="Preencha">
      <formula>NOT(ISERROR(SEARCH("Preencha",F42)))</formula>
    </cfRule>
    <cfRule type="cellIs" dxfId="860" priority="981" operator="equal">
      <formula>"Selecione uma opção:"</formula>
    </cfRule>
  </conditionalFormatting>
  <conditionalFormatting sqref="G42:G43">
    <cfRule type="expression" dxfId="859" priority="979">
      <formula>$N$5="S"</formula>
    </cfRule>
  </conditionalFormatting>
  <conditionalFormatting sqref="G42:G43">
    <cfRule type="containsText" dxfId="858" priority="977" operator="containsText" text="Preencha">
      <formula>NOT(ISERROR(SEARCH("Preencha",G42)))</formula>
    </cfRule>
    <cfRule type="cellIs" dxfId="857" priority="978" operator="equal">
      <formula>"Selecione uma opção:"</formula>
    </cfRule>
  </conditionalFormatting>
  <conditionalFormatting sqref="I42:I43">
    <cfRule type="expression" dxfId="856" priority="976">
      <formula>$N$5="S"</formula>
    </cfRule>
  </conditionalFormatting>
  <conditionalFormatting sqref="I42:I43">
    <cfRule type="containsText" dxfId="855" priority="974" operator="containsText" text="Preencha">
      <formula>NOT(ISERROR(SEARCH("Preencha",I42)))</formula>
    </cfRule>
    <cfRule type="cellIs" dxfId="854" priority="975" operator="equal">
      <formula>"Selecione uma opção:"</formula>
    </cfRule>
  </conditionalFormatting>
  <conditionalFormatting sqref="H42:H43">
    <cfRule type="expression" dxfId="853" priority="973">
      <formula>$N$5="S"</formula>
    </cfRule>
  </conditionalFormatting>
  <conditionalFormatting sqref="H42:H43">
    <cfRule type="containsText" dxfId="852" priority="971" operator="containsText" text="Preencha">
      <formula>NOT(ISERROR(SEARCH("Preencha",H42)))</formula>
    </cfRule>
    <cfRule type="cellIs" dxfId="851" priority="972" operator="equal">
      <formula>"Selecione uma opção:"</formula>
    </cfRule>
  </conditionalFormatting>
  <conditionalFormatting sqref="H42:H43">
    <cfRule type="expression" dxfId="850" priority="970">
      <formula>$N$5="S"</formula>
    </cfRule>
  </conditionalFormatting>
  <conditionalFormatting sqref="H42:H43">
    <cfRule type="containsText" dxfId="849" priority="968" operator="containsText" text="Preencha">
      <formula>NOT(ISERROR(SEARCH("Preencha",H42)))</formula>
    </cfRule>
    <cfRule type="cellIs" dxfId="848" priority="969" operator="equal">
      <formula>"Selecione uma opção:"</formula>
    </cfRule>
  </conditionalFormatting>
  <conditionalFormatting sqref="E56:F56 I56">
    <cfRule type="expression" dxfId="847" priority="966">
      <formula>$N$5="S"</formula>
    </cfRule>
  </conditionalFormatting>
  <conditionalFormatting sqref="F52">
    <cfRule type="expression" dxfId="846" priority="965">
      <formula>$N$5="S"</formula>
    </cfRule>
  </conditionalFormatting>
  <conditionalFormatting sqref="F52">
    <cfRule type="containsText" dxfId="845" priority="963" operator="containsText" text="Preencha">
      <formula>NOT(ISERROR(SEARCH("Preencha",F52)))</formula>
    </cfRule>
    <cfRule type="cellIs" dxfId="844" priority="964" operator="equal">
      <formula>"Selecione uma opção:"</formula>
    </cfRule>
  </conditionalFormatting>
  <conditionalFormatting sqref="G52">
    <cfRule type="expression" dxfId="843" priority="962">
      <formula>$N$5="S"</formula>
    </cfRule>
  </conditionalFormatting>
  <conditionalFormatting sqref="G52">
    <cfRule type="containsText" dxfId="842" priority="960" operator="containsText" text="Preencha">
      <formula>NOT(ISERROR(SEARCH("Preencha",G52)))</formula>
    </cfRule>
    <cfRule type="cellIs" dxfId="841" priority="961" operator="equal">
      <formula>"Selecione uma opção:"</formula>
    </cfRule>
  </conditionalFormatting>
  <conditionalFormatting sqref="I52">
    <cfRule type="expression" dxfId="840" priority="959">
      <formula>$N$5="S"</formula>
    </cfRule>
  </conditionalFormatting>
  <conditionalFormatting sqref="I52">
    <cfRule type="containsText" dxfId="839" priority="957" operator="containsText" text="Preencha">
      <formula>NOT(ISERROR(SEARCH("Preencha",I52)))</formula>
    </cfRule>
    <cfRule type="cellIs" dxfId="838" priority="958" operator="equal">
      <formula>"Selecione uma opção:"</formula>
    </cfRule>
  </conditionalFormatting>
  <conditionalFormatting sqref="F53">
    <cfRule type="expression" dxfId="837" priority="954">
      <formula>$N$5="S"</formula>
    </cfRule>
  </conditionalFormatting>
  <conditionalFormatting sqref="F53">
    <cfRule type="containsText" dxfId="836" priority="952" operator="containsText" text="Preencha">
      <formula>NOT(ISERROR(SEARCH("Preencha",F53)))</formula>
    </cfRule>
    <cfRule type="cellIs" dxfId="835" priority="953" operator="equal">
      <formula>"Selecione uma opção:"</formula>
    </cfRule>
  </conditionalFormatting>
  <conditionalFormatting sqref="G53">
    <cfRule type="expression" dxfId="834" priority="951">
      <formula>$N$5="S"</formula>
    </cfRule>
  </conditionalFormatting>
  <conditionalFormatting sqref="G53">
    <cfRule type="containsText" dxfId="833" priority="949" operator="containsText" text="Preencha">
      <formula>NOT(ISERROR(SEARCH("Preencha",G53)))</formula>
    </cfRule>
    <cfRule type="cellIs" dxfId="832" priority="950" operator="equal">
      <formula>"Selecione uma opção:"</formula>
    </cfRule>
  </conditionalFormatting>
  <conditionalFormatting sqref="I53">
    <cfRule type="expression" dxfId="831" priority="948">
      <formula>$N$5="S"</formula>
    </cfRule>
  </conditionalFormatting>
  <conditionalFormatting sqref="I53">
    <cfRule type="containsText" dxfId="830" priority="946" operator="containsText" text="Preencha">
      <formula>NOT(ISERROR(SEARCH("Preencha",I53)))</formula>
    </cfRule>
    <cfRule type="cellIs" dxfId="829" priority="947" operator="equal">
      <formula>"Selecione uma opção:"</formula>
    </cfRule>
  </conditionalFormatting>
  <conditionalFormatting sqref="H52">
    <cfRule type="expression" dxfId="828" priority="945">
      <formula>$N$5="S"</formula>
    </cfRule>
  </conditionalFormatting>
  <conditionalFormatting sqref="H52">
    <cfRule type="containsText" dxfId="827" priority="943" operator="containsText" text="Preencha">
      <formula>NOT(ISERROR(SEARCH("Preencha",H52)))</formula>
    </cfRule>
    <cfRule type="cellIs" dxfId="826" priority="944" operator="equal">
      <formula>"Selecione uma opção:"</formula>
    </cfRule>
  </conditionalFormatting>
  <conditionalFormatting sqref="H53">
    <cfRule type="expression" dxfId="825" priority="942">
      <formula>$N$5="S"</formula>
    </cfRule>
  </conditionalFormatting>
  <conditionalFormatting sqref="H53">
    <cfRule type="containsText" dxfId="824" priority="940" operator="containsText" text="Preencha">
      <formula>NOT(ISERROR(SEARCH("Preencha",H53)))</formula>
    </cfRule>
    <cfRule type="cellIs" dxfId="823" priority="941" operator="equal">
      <formula>"Selecione uma opção:"</formula>
    </cfRule>
  </conditionalFormatting>
  <conditionalFormatting sqref="F56">
    <cfRule type="containsText" dxfId="822" priority="936" operator="containsText" text="Preencha">
      <formula>NOT(ISERROR(SEARCH("Preencha",F56)))</formula>
    </cfRule>
    <cfRule type="cellIs" dxfId="821" priority="937" operator="equal">
      <formula>"Selecione uma opção:"</formula>
    </cfRule>
  </conditionalFormatting>
  <conditionalFormatting sqref="E56">
    <cfRule type="containsText" dxfId="820" priority="938" operator="containsText" text="Preencha">
      <formula>NOT(ISERROR(SEARCH("Preencha",E56)))</formula>
    </cfRule>
    <cfRule type="cellIs" dxfId="819" priority="939" operator="equal">
      <formula>"Selecione uma opção:"</formula>
    </cfRule>
  </conditionalFormatting>
  <conditionalFormatting sqref="I56">
    <cfRule type="containsText" dxfId="818" priority="934" operator="containsText" text="Preencha">
      <formula>NOT(ISERROR(SEARCH("Preencha",I56)))</formula>
    </cfRule>
    <cfRule type="cellIs" dxfId="817" priority="935" operator="equal">
      <formula>"Selecione uma opção:"</formula>
    </cfRule>
  </conditionalFormatting>
  <conditionalFormatting sqref="G56">
    <cfRule type="expression" dxfId="816" priority="933">
      <formula>$N$5="S"</formula>
    </cfRule>
  </conditionalFormatting>
  <conditionalFormatting sqref="G56">
    <cfRule type="containsText" dxfId="815" priority="931" operator="containsText" text="Preencha">
      <formula>NOT(ISERROR(SEARCH("Preencha",G56)))</formula>
    </cfRule>
    <cfRule type="cellIs" dxfId="814" priority="932" operator="equal">
      <formula>"Selecione uma opção:"</formula>
    </cfRule>
  </conditionalFormatting>
  <conditionalFormatting sqref="J56">
    <cfRule type="expression" dxfId="813" priority="930">
      <formula>$N$5="S"</formula>
    </cfRule>
  </conditionalFormatting>
  <conditionalFormatting sqref="J56">
    <cfRule type="containsText" dxfId="812" priority="928" operator="containsText" text="Preencha">
      <formula>NOT(ISERROR(SEARCH("Preencha",J56)))</formula>
    </cfRule>
    <cfRule type="cellIs" dxfId="811" priority="929" operator="equal">
      <formula>"Selecione uma opção:"</formula>
    </cfRule>
  </conditionalFormatting>
  <conditionalFormatting sqref="H56">
    <cfRule type="expression" dxfId="810" priority="927">
      <formula>$N$5="S"</formula>
    </cfRule>
  </conditionalFormatting>
  <conditionalFormatting sqref="H56">
    <cfRule type="containsText" dxfId="809" priority="925" operator="containsText" text="Preencha">
      <formula>NOT(ISERROR(SEARCH("Preencha",H56)))</formula>
    </cfRule>
    <cfRule type="cellIs" dxfId="808" priority="926" operator="equal">
      <formula>"Selecione uma opção:"</formula>
    </cfRule>
  </conditionalFormatting>
  <conditionalFormatting sqref="C52">
    <cfRule type="expression" dxfId="807" priority="923">
      <formula>#REF!&lt;&gt;""</formula>
    </cfRule>
  </conditionalFormatting>
  <conditionalFormatting sqref="C52">
    <cfRule type="expression" dxfId="806" priority="924">
      <formula>IU53=1</formula>
    </cfRule>
  </conditionalFormatting>
  <conditionalFormatting sqref="H52">
    <cfRule type="expression" dxfId="805" priority="922">
      <formula>$N$5="S"</formula>
    </cfRule>
  </conditionalFormatting>
  <conditionalFormatting sqref="H52">
    <cfRule type="containsText" dxfId="804" priority="920" operator="containsText" text="Preencha">
      <formula>NOT(ISERROR(SEARCH("Preencha",H52)))</formula>
    </cfRule>
    <cfRule type="cellIs" dxfId="803" priority="921" operator="equal">
      <formula>"Selecione uma opção:"</formula>
    </cfRule>
  </conditionalFormatting>
  <conditionalFormatting sqref="H53">
    <cfRule type="expression" dxfId="802" priority="919">
      <formula>$N$5="S"</formula>
    </cfRule>
  </conditionalFormatting>
  <conditionalFormatting sqref="H53">
    <cfRule type="containsText" dxfId="801" priority="917" operator="containsText" text="Preencha">
      <formula>NOT(ISERROR(SEARCH("Preencha",H53)))</formula>
    </cfRule>
    <cfRule type="cellIs" dxfId="800" priority="918" operator="equal">
      <formula>"Selecione uma opção:"</formula>
    </cfRule>
  </conditionalFormatting>
  <conditionalFormatting sqref="J53:J55">
    <cfRule type="expression" dxfId="799" priority="967">
      <formula>$B53&gt;#REF!</formula>
    </cfRule>
  </conditionalFormatting>
  <conditionalFormatting sqref="C56:D56">
    <cfRule type="expression" dxfId="798" priority="916">
      <formula>$N$5="S"</formula>
    </cfRule>
  </conditionalFormatting>
  <conditionalFormatting sqref="C56:D56">
    <cfRule type="containsText" dxfId="797" priority="914" operator="containsText" text="Preencha">
      <formula>NOT(ISERROR(SEARCH("Preencha",C56)))</formula>
    </cfRule>
    <cfRule type="cellIs" dxfId="796" priority="915" operator="equal">
      <formula>"Selecione uma opção:"</formula>
    </cfRule>
  </conditionalFormatting>
  <conditionalFormatting sqref="F54:F55">
    <cfRule type="expression" dxfId="795" priority="910">
      <formula>$N$5="S"</formula>
    </cfRule>
  </conditionalFormatting>
  <conditionalFormatting sqref="F54:F55">
    <cfRule type="containsText" dxfId="794" priority="908" operator="containsText" text="Preencha">
      <formula>NOT(ISERROR(SEARCH("Preencha",F54)))</formula>
    </cfRule>
    <cfRule type="cellIs" dxfId="793" priority="909" operator="equal">
      <formula>"Selecione uma opção:"</formula>
    </cfRule>
  </conditionalFormatting>
  <conditionalFormatting sqref="G54:G55">
    <cfRule type="expression" dxfId="792" priority="907">
      <formula>$N$5="S"</formula>
    </cfRule>
  </conditionalFormatting>
  <conditionalFormatting sqref="G54:G55">
    <cfRule type="containsText" dxfId="791" priority="905" operator="containsText" text="Preencha">
      <formula>NOT(ISERROR(SEARCH("Preencha",G54)))</formula>
    </cfRule>
    <cfRule type="cellIs" dxfId="790" priority="906" operator="equal">
      <formula>"Selecione uma opção:"</formula>
    </cfRule>
  </conditionalFormatting>
  <conditionalFormatting sqref="I54:I55">
    <cfRule type="expression" dxfId="789" priority="904">
      <formula>$N$5="S"</formula>
    </cfRule>
  </conditionalFormatting>
  <conditionalFormatting sqref="I54:I55">
    <cfRule type="containsText" dxfId="788" priority="902" operator="containsText" text="Preencha">
      <formula>NOT(ISERROR(SEARCH("Preencha",I54)))</formula>
    </cfRule>
    <cfRule type="cellIs" dxfId="787" priority="903" operator="equal">
      <formula>"Selecione uma opção:"</formula>
    </cfRule>
  </conditionalFormatting>
  <conditionalFormatting sqref="H54:H55">
    <cfRule type="expression" dxfId="786" priority="901">
      <formula>$N$5="S"</formula>
    </cfRule>
  </conditionalFormatting>
  <conditionalFormatting sqref="H54:H55">
    <cfRule type="containsText" dxfId="785" priority="899" operator="containsText" text="Preencha">
      <formula>NOT(ISERROR(SEARCH("Preencha",H54)))</formula>
    </cfRule>
    <cfRule type="cellIs" dxfId="784" priority="900" operator="equal">
      <formula>"Selecione uma opção:"</formula>
    </cfRule>
  </conditionalFormatting>
  <conditionalFormatting sqref="H54:H55">
    <cfRule type="expression" dxfId="783" priority="898">
      <formula>$N$5="S"</formula>
    </cfRule>
  </conditionalFormatting>
  <conditionalFormatting sqref="H54:H55">
    <cfRule type="containsText" dxfId="782" priority="896" operator="containsText" text="Preencha">
      <formula>NOT(ISERROR(SEARCH("Preencha",H54)))</formula>
    </cfRule>
    <cfRule type="cellIs" dxfId="781" priority="897" operator="equal">
      <formula>"Selecione uma opção:"</formula>
    </cfRule>
  </conditionalFormatting>
  <conditionalFormatting sqref="E62:F62 I62">
    <cfRule type="expression" dxfId="780" priority="894">
      <formula>$N$5="S"</formula>
    </cfRule>
  </conditionalFormatting>
  <conditionalFormatting sqref="F58">
    <cfRule type="expression" dxfId="779" priority="893">
      <formula>$N$5="S"</formula>
    </cfRule>
  </conditionalFormatting>
  <conditionalFormatting sqref="F58">
    <cfRule type="containsText" dxfId="778" priority="891" operator="containsText" text="Preencha">
      <formula>NOT(ISERROR(SEARCH("Preencha",F58)))</formula>
    </cfRule>
    <cfRule type="cellIs" dxfId="777" priority="892" operator="equal">
      <formula>"Selecione uma opção:"</formula>
    </cfRule>
  </conditionalFormatting>
  <conditionalFormatting sqref="G58">
    <cfRule type="expression" dxfId="776" priority="890">
      <formula>$N$5="S"</formula>
    </cfRule>
  </conditionalFormatting>
  <conditionalFormatting sqref="G58">
    <cfRule type="containsText" dxfId="775" priority="888" operator="containsText" text="Preencha">
      <formula>NOT(ISERROR(SEARCH("Preencha",G58)))</formula>
    </cfRule>
    <cfRule type="cellIs" dxfId="774" priority="889" operator="equal">
      <formula>"Selecione uma opção:"</formula>
    </cfRule>
  </conditionalFormatting>
  <conditionalFormatting sqref="I58">
    <cfRule type="expression" dxfId="773" priority="887">
      <formula>$N$5="S"</formula>
    </cfRule>
  </conditionalFormatting>
  <conditionalFormatting sqref="I58">
    <cfRule type="containsText" dxfId="772" priority="885" operator="containsText" text="Preencha">
      <formula>NOT(ISERROR(SEARCH("Preencha",I58)))</formula>
    </cfRule>
    <cfRule type="cellIs" dxfId="771" priority="886" operator="equal">
      <formula>"Selecione uma opção:"</formula>
    </cfRule>
  </conditionalFormatting>
  <conditionalFormatting sqref="F59">
    <cfRule type="expression" dxfId="770" priority="882">
      <formula>$N$5="S"</formula>
    </cfRule>
  </conditionalFormatting>
  <conditionalFormatting sqref="F59">
    <cfRule type="containsText" dxfId="769" priority="880" operator="containsText" text="Preencha">
      <formula>NOT(ISERROR(SEARCH("Preencha",F59)))</formula>
    </cfRule>
    <cfRule type="cellIs" dxfId="768" priority="881" operator="equal">
      <formula>"Selecione uma opção:"</formula>
    </cfRule>
  </conditionalFormatting>
  <conditionalFormatting sqref="G59">
    <cfRule type="expression" dxfId="767" priority="879">
      <formula>$N$5="S"</formula>
    </cfRule>
  </conditionalFormatting>
  <conditionalFormatting sqref="G59">
    <cfRule type="containsText" dxfId="766" priority="877" operator="containsText" text="Preencha">
      <formula>NOT(ISERROR(SEARCH("Preencha",G59)))</formula>
    </cfRule>
    <cfRule type="cellIs" dxfId="765" priority="878" operator="equal">
      <formula>"Selecione uma opção:"</formula>
    </cfRule>
  </conditionalFormatting>
  <conditionalFormatting sqref="I59">
    <cfRule type="expression" dxfId="764" priority="876">
      <formula>$N$5="S"</formula>
    </cfRule>
  </conditionalFormatting>
  <conditionalFormatting sqref="I59">
    <cfRule type="containsText" dxfId="763" priority="874" operator="containsText" text="Preencha">
      <formula>NOT(ISERROR(SEARCH("Preencha",I59)))</formula>
    </cfRule>
    <cfRule type="cellIs" dxfId="762" priority="875" operator="equal">
      <formula>"Selecione uma opção:"</formula>
    </cfRule>
  </conditionalFormatting>
  <conditionalFormatting sqref="H58">
    <cfRule type="expression" dxfId="761" priority="873">
      <formula>$N$5="S"</formula>
    </cfRule>
  </conditionalFormatting>
  <conditionalFormatting sqref="H58">
    <cfRule type="containsText" dxfId="760" priority="871" operator="containsText" text="Preencha">
      <formula>NOT(ISERROR(SEARCH("Preencha",H58)))</formula>
    </cfRule>
    <cfRule type="cellIs" dxfId="759" priority="872" operator="equal">
      <formula>"Selecione uma opção:"</formula>
    </cfRule>
  </conditionalFormatting>
  <conditionalFormatting sqref="H59">
    <cfRule type="expression" dxfId="758" priority="870">
      <formula>$N$5="S"</formula>
    </cfRule>
  </conditionalFormatting>
  <conditionalFormatting sqref="H59">
    <cfRule type="containsText" dxfId="757" priority="868" operator="containsText" text="Preencha">
      <formula>NOT(ISERROR(SEARCH("Preencha",H59)))</formula>
    </cfRule>
    <cfRule type="cellIs" dxfId="756" priority="869" operator="equal">
      <formula>"Selecione uma opção:"</formula>
    </cfRule>
  </conditionalFormatting>
  <conditionalFormatting sqref="F62">
    <cfRule type="containsText" dxfId="755" priority="864" operator="containsText" text="Preencha">
      <formula>NOT(ISERROR(SEARCH("Preencha",F62)))</formula>
    </cfRule>
    <cfRule type="cellIs" dxfId="754" priority="865" operator="equal">
      <formula>"Selecione uma opção:"</formula>
    </cfRule>
  </conditionalFormatting>
  <conditionalFormatting sqref="E62">
    <cfRule type="containsText" dxfId="753" priority="866" operator="containsText" text="Preencha">
      <formula>NOT(ISERROR(SEARCH("Preencha",E62)))</formula>
    </cfRule>
    <cfRule type="cellIs" dxfId="752" priority="867" operator="equal">
      <formula>"Selecione uma opção:"</formula>
    </cfRule>
  </conditionalFormatting>
  <conditionalFormatting sqref="I62">
    <cfRule type="containsText" dxfId="751" priority="862" operator="containsText" text="Preencha">
      <formula>NOT(ISERROR(SEARCH("Preencha",I62)))</formula>
    </cfRule>
    <cfRule type="cellIs" dxfId="750" priority="863" operator="equal">
      <formula>"Selecione uma opção:"</formula>
    </cfRule>
  </conditionalFormatting>
  <conditionalFormatting sqref="G62">
    <cfRule type="expression" dxfId="749" priority="861">
      <formula>$N$5="S"</formula>
    </cfRule>
  </conditionalFormatting>
  <conditionalFormatting sqref="G62">
    <cfRule type="containsText" dxfId="748" priority="859" operator="containsText" text="Preencha">
      <formula>NOT(ISERROR(SEARCH("Preencha",G62)))</formula>
    </cfRule>
    <cfRule type="cellIs" dxfId="747" priority="860" operator="equal">
      <formula>"Selecione uma opção:"</formula>
    </cfRule>
  </conditionalFormatting>
  <conditionalFormatting sqref="J62">
    <cfRule type="expression" dxfId="746" priority="858">
      <formula>$N$5="S"</formula>
    </cfRule>
  </conditionalFormatting>
  <conditionalFormatting sqref="J62">
    <cfRule type="containsText" dxfId="745" priority="856" operator="containsText" text="Preencha">
      <formula>NOT(ISERROR(SEARCH("Preencha",J62)))</formula>
    </cfRule>
    <cfRule type="cellIs" dxfId="744" priority="857" operator="equal">
      <formula>"Selecione uma opção:"</formula>
    </cfRule>
  </conditionalFormatting>
  <conditionalFormatting sqref="H62">
    <cfRule type="expression" dxfId="743" priority="855">
      <formula>$N$5="S"</formula>
    </cfRule>
  </conditionalFormatting>
  <conditionalFormatting sqref="H62">
    <cfRule type="containsText" dxfId="742" priority="853" operator="containsText" text="Preencha">
      <formula>NOT(ISERROR(SEARCH("Preencha",H62)))</formula>
    </cfRule>
    <cfRule type="cellIs" dxfId="741" priority="854" operator="equal">
      <formula>"Selecione uma opção:"</formula>
    </cfRule>
  </conditionalFormatting>
  <conditionalFormatting sqref="C58">
    <cfRule type="expression" dxfId="740" priority="851">
      <formula>#REF!&lt;&gt;""</formula>
    </cfRule>
  </conditionalFormatting>
  <conditionalFormatting sqref="C58">
    <cfRule type="expression" dxfId="739" priority="852">
      <formula>IU59=1</formula>
    </cfRule>
  </conditionalFormatting>
  <conditionalFormatting sqref="H58">
    <cfRule type="expression" dxfId="738" priority="850">
      <formula>$N$5="S"</formula>
    </cfRule>
  </conditionalFormatting>
  <conditionalFormatting sqref="H58">
    <cfRule type="containsText" dxfId="737" priority="848" operator="containsText" text="Preencha">
      <formula>NOT(ISERROR(SEARCH("Preencha",H58)))</formula>
    </cfRule>
    <cfRule type="cellIs" dxfId="736" priority="849" operator="equal">
      <formula>"Selecione uma opção:"</formula>
    </cfRule>
  </conditionalFormatting>
  <conditionalFormatting sqref="H59">
    <cfRule type="expression" dxfId="735" priority="847">
      <formula>$N$5="S"</formula>
    </cfRule>
  </conditionalFormatting>
  <conditionalFormatting sqref="H59">
    <cfRule type="containsText" dxfId="734" priority="845" operator="containsText" text="Preencha">
      <formula>NOT(ISERROR(SEARCH("Preencha",H59)))</formula>
    </cfRule>
    <cfRule type="cellIs" dxfId="733" priority="846" operator="equal">
      <formula>"Selecione uma opção:"</formula>
    </cfRule>
  </conditionalFormatting>
  <conditionalFormatting sqref="J59:J61">
    <cfRule type="expression" dxfId="732" priority="895">
      <formula>$B59&gt;#REF!</formula>
    </cfRule>
  </conditionalFormatting>
  <conditionalFormatting sqref="C62:D62">
    <cfRule type="expression" dxfId="731" priority="844">
      <formula>$N$5="S"</formula>
    </cfRule>
  </conditionalFormatting>
  <conditionalFormatting sqref="C62:D62">
    <cfRule type="containsText" dxfId="730" priority="842" operator="containsText" text="Preencha">
      <formula>NOT(ISERROR(SEARCH("Preencha",C62)))</formula>
    </cfRule>
    <cfRule type="cellIs" dxfId="729" priority="843" operator="equal">
      <formula>"Selecione uma opção:"</formula>
    </cfRule>
  </conditionalFormatting>
  <conditionalFormatting sqref="F60:F61">
    <cfRule type="expression" dxfId="728" priority="838">
      <formula>$N$5="S"</formula>
    </cfRule>
  </conditionalFormatting>
  <conditionalFormatting sqref="F60:F61">
    <cfRule type="containsText" dxfId="727" priority="836" operator="containsText" text="Preencha">
      <formula>NOT(ISERROR(SEARCH("Preencha",F60)))</formula>
    </cfRule>
    <cfRule type="cellIs" dxfId="726" priority="837" operator="equal">
      <formula>"Selecione uma opção:"</formula>
    </cfRule>
  </conditionalFormatting>
  <conditionalFormatting sqref="G60:G61">
    <cfRule type="expression" dxfId="725" priority="835">
      <formula>$N$5="S"</formula>
    </cfRule>
  </conditionalFormatting>
  <conditionalFormatting sqref="G60:G61">
    <cfRule type="containsText" dxfId="724" priority="833" operator="containsText" text="Preencha">
      <formula>NOT(ISERROR(SEARCH("Preencha",G60)))</formula>
    </cfRule>
    <cfRule type="cellIs" dxfId="723" priority="834" operator="equal">
      <formula>"Selecione uma opção:"</formula>
    </cfRule>
  </conditionalFormatting>
  <conditionalFormatting sqref="I60:I61">
    <cfRule type="expression" dxfId="722" priority="832">
      <formula>$N$5="S"</formula>
    </cfRule>
  </conditionalFormatting>
  <conditionalFormatting sqref="I60:I61">
    <cfRule type="containsText" dxfId="721" priority="830" operator="containsText" text="Preencha">
      <formula>NOT(ISERROR(SEARCH("Preencha",I60)))</formula>
    </cfRule>
    <cfRule type="cellIs" dxfId="720" priority="831" operator="equal">
      <formula>"Selecione uma opção:"</formula>
    </cfRule>
  </conditionalFormatting>
  <conditionalFormatting sqref="H60:H61">
    <cfRule type="expression" dxfId="719" priority="829">
      <formula>$N$5="S"</formula>
    </cfRule>
  </conditionalFormatting>
  <conditionalFormatting sqref="H60:H61">
    <cfRule type="containsText" dxfId="718" priority="827" operator="containsText" text="Preencha">
      <formula>NOT(ISERROR(SEARCH("Preencha",H60)))</formula>
    </cfRule>
    <cfRule type="cellIs" dxfId="717" priority="828" operator="equal">
      <formula>"Selecione uma opção:"</formula>
    </cfRule>
  </conditionalFormatting>
  <conditionalFormatting sqref="H60:H61">
    <cfRule type="expression" dxfId="716" priority="826">
      <formula>$N$5="S"</formula>
    </cfRule>
  </conditionalFormatting>
  <conditionalFormatting sqref="H60:H61">
    <cfRule type="containsText" dxfId="715" priority="824" operator="containsText" text="Preencha">
      <formula>NOT(ISERROR(SEARCH("Preencha",H60)))</formula>
    </cfRule>
    <cfRule type="cellIs" dxfId="714" priority="825" operator="equal">
      <formula>"Selecione uma opção:"</formula>
    </cfRule>
  </conditionalFormatting>
  <conditionalFormatting sqref="E92:F92 I92">
    <cfRule type="expression" dxfId="713" priority="822">
      <formula>$N$5="S"</formula>
    </cfRule>
  </conditionalFormatting>
  <conditionalFormatting sqref="F88">
    <cfRule type="expression" dxfId="712" priority="821">
      <formula>$N$5="S"</formula>
    </cfRule>
  </conditionalFormatting>
  <conditionalFormatting sqref="F88">
    <cfRule type="containsText" dxfId="711" priority="819" operator="containsText" text="Preencha">
      <formula>NOT(ISERROR(SEARCH("Preencha",F88)))</formula>
    </cfRule>
    <cfRule type="cellIs" dxfId="710" priority="820" operator="equal">
      <formula>"Selecione uma opção:"</formula>
    </cfRule>
  </conditionalFormatting>
  <conditionalFormatting sqref="G88">
    <cfRule type="expression" dxfId="709" priority="818">
      <formula>$N$5="S"</formula>
    </cfRule>
  </conditionalFormatting>
  <conditionalFormatting sqref="G88">
    <cfRule type="containsText" dxfId="708" priority="816" operator="containsText" text="Preencha">
      <formula>NOT(ISERROR(SEARCH("Preencha",G88)))</formula>
    </cfRule>
    <cfRule type="cellIs" dxfId="707" priority="817" operator="equal">
      <formula>"Selecione uma opção:"</formula>
    </cfRule>
  </conditionalFormatting>
  <conditionalFormatting sqref="I88">
    <cfRule type="expression" dxfId="706" priority="815">
      <formula>$N$5="S"</formula>
    </cfRule>
  </conditionalFormatting>
  <conditionalFormatting sqref="I88">
    <cfRule type="containsText" dxfId="705" priority="813" operator="containsText" text="Preencha">
      <formula>NOT(ISERROR(SEARCH("Preencha",I88)))</formula>
    </cfRule>
    <cfRule type="cellIs" dxfId="704" priority="814" operator="equal">
      <formula>"Selecione uma opção:"</formula>
    </cfRule>
  </conditionalFormatting>
  <conditionalFormatting sqref="F89">
    <cfRule type="expression" dxfId="703" priority="810">
      <formula>$N$5="S"</formula>
    </cfRule>
  </conditionalFormatting>
  <conditionalFormatting sqref="F89">
    <cfRule type="containsText" dxfId="702" priority="808" operator="containsText" text="Preencha">
      <formula>NOT(ISERROR(SEARCH("Preencha",F89)))</formula>
    </cfRule>
    <cfRule type="cellIs" dxfId="701" priority="809" operator="equal">
      <formula>"Selecione uma opção:"</formula>
    </cfRule>
  </conditionalFormatting>
  <conditionalFormatting sqref="G89">
    <cfRule type="expression" dxfId="700" priority="807">
      <formula>$N$5="S"</formula>
    </cfRule>
  </conditionalFormatting>
  <conditionalFormatting sqref="G89">
    <cfRule type="containsText" dxfId="699" priority="805" operator="containsText" text="Preencha">
      <formula>NOT(ISERROR(SEARCH("Preencha",G89)))</formula>
    </cfRule>
    <cfRule type="cellIs" dxfId="698" priority="806" operator="equal">
      <formula>"Selecione uma opção:"</formula>
    </cfRule>
  </conditionalFormatting>
  <conditionalFormatting sqref="I89">
    <cfRule type="expression" dxfId="697" priority="804">
      <formula>$N$5="S"</formula>
    </cfRule>
  </conditionalFormatting>
  <conditionalFormatting sqref="I89">
    <cfRule type="containsText" dxfId="696" priority="802" operator="containsText" text="Preencha">
      <formula>NOT(ISERROR(SEARCH("Preencha",I89)))</formula>
    </cfRule>
    <cfRule type="cellIs" dxfId="695" priority="803" operator="equal">
      <formula>"Selecione uma opção:"</formula>
    </cfRule>
  </conditionalFormatting>
  <conditionalFormatting sqref="H88">
    <cfRule type="expression" dxfId="694" priority="801">
      <formula>$N$5="S"</formula>
    </cfRule>
  </conditionalFormatting>
  <conditionalFormatting sqref="H88">
    <cfRule type="containsText" dxfId="693" priority="799" operator="containsText" text="Preencha">
      <formula>NOT(ISERROR(SEARCH("Preencha",H88)))</formula>
    </cfRule>
    <cfRule type="cellIs" dxfId="692" priority="800" operator="equal">
      <formula>"Selecione uma opção:"</formula>
    </cfRule>
  </conditionalFormatting>
  <conditionalFormatting sqref="H89">
    <cfRule type="expression" dxfId="691" priority="798">
      <formula>$N$5="S"</formula>
    </cfRule>
  </conditionalFormatting>
  <conditionalFormatting sqref="H89">
    <cfRule type="containsText" dxfId="690" priority="796" operator="containsText" text="Preencha">
      <formula>NOT(ISERROR(SEARCH("Preencha",H89)))</formula>
    </cfRule>
    <cfRule type="cellIs" dxfId="689" priority="797" operator="equal">
      <formula>"Selecione uma opção:"</formula>
    </cfRule>
  </conditionalFormatting>
  <conditionalFormatting sqref="F92">
    <cfRule type="containsText" dxfId="688" priority="792" operator="containsText" text="Preencha">
      <formula>NOT(ISERROR(SEARCH("Preencha",F92)))</formula>
    </cfRule>
    <cfRule type="cellIs" dxfId="687" priority="793" operator="equal">
      <formula>"Selecione uma opção:"</formula>
    </cfRule>
  </conditionalFormatting>
  <conditionalFormatting sqref="E92">
    <cfRule type="containsText" dxfId="686" priority="794" operator="containsText" text="Preencha">
      <formula>NOT(ISERROR(SEARCH("Preencha",E92)))</formula>
    </cfRule>
    <cfRule type="cellIs" dxfId="685" priority="795" operator="equal">
      <formula>"Selecione uma opção:"</formula>
    </cfRule>
  </conditionalFormatting>
  <conditionalFormatting sqref="I92">
    <cfRule type="containsText" dxfId="684" priority="790" operator="containsText" text="Preencha">
      <formula>NOT(ISERROR(SEARCH("Preencha",I92)))</formula>
    </cfRule>
    <cfRule type="cellIs" dxfId="683" priority="791" operator="equal">
      <formula>"Selecione uma opção:"</formula>
    </cfRule>
  </conditionalFormatting>
  <conditionalFormatting sqref="G92">
    <cfRule type="expression" dxfId="682" priority="789">
      <formula>$N$5="S"</formula>
    </cfRule>
  </conditionalFormatting>
  <conditionalFormatting sqref="G92">
    <cfRule type="containsText" dxfId="681" priority="787" operator="containsText" text="Preencha">
      <formula>NOT(ISERROR(SEARCH("Preencha",G92)))</formula>
    </cfRule>
    <cfRule type="cellIs" dxfId="680" priority="788" operator="equal">
      <formula>"Selecione uma opção:"</formula>
    </cfRule>
  </conditionalFormatting>
  <conditionalFormatting sqref="J92">
    <cfRule type="expression" dxfId="679" priority="786">
      <formula>$N$5="S"</formula>
    </cfRule>
  </conditionalFormatting>
  <conditionalFormatting sqref="J92">
    <cfRule type="containsText" dxfId="678" priority="784" operator="containsText" text="Preencha">
      <formula>NOT(ISERROR(SEARCH("Preencha",J92)))</formula>
    </cfRule>
    <cfRule type="cellIs" dxfId="677" priority="785" operator="equal">
      <formula>"Selecione uma opção:"</formula>
    </cfRule>
  </conditionalFormatting>
  <conditionalFormatting sqref="H92">
    <cfRule type="expression" dxfId="676" priority="783">
      <formula>$N$5="S"</formula>
    </cfRule>
  </conditionalFormatting>
  <conditionalFormatting sqref="H92">
    <cfRule type="containsText" dxfId="675" priority="781" operator="containsText" text="Preencha">
      <formula>NOT(ISERROR(SEARCH("Preencha",H92)))</formula>
    </cfRule>
    <cfRule type="cellIs" dxfId="674" priority="782" operator="equal">
      <formula>"Selecione uma opção:"</formula>
    </cfRule>
  </conditionalFormatting>
  <conditionalFormatting sqref="C88">
    <cfRule type="expression" dxfId="673" priority="779">
      <formula>#REF!&lt;&gt;""</formula>
    </cfRule>
  </conditionalFormatting>
  <conditionalFormatting sqref="C88">
    <cfRule type="expression" dxfId="672" priority="780">
      <formula>IU89=1</formula>
    </cfRule>
  </conditionalFormatting>
  <conditionalFormatting sqref="H88">
    <cfRule type="expression" dxfId="671" priority="778">
      <formula>$N$5="S"</formula>
    </cfRule>
  </conditionalFormatting>
  <conditionalFormatting sqref="H88">
    <cfRule type="containsText" dxfId="670" priority="776" operator="containsText" text="Preencha">
      <formula>NOT(ISERROR(SEARCH("Preencha",H88)))</formula>
    </cfRule>
    <cfRule type="cellIs" dxfId="669" priority="777" operator="equal">
      <formula>"Selecione uma opção:"</formula>
    </cfRule>
  </conditionalFormatting>
  <conditionalFormatting sqref="H89">
    <cfRule type="expression" dxfId="668" priority="775">
      <formula>$N$5="S"</formula>
    </cfRule>
  </conditionalFormatting>
  <conditionalFormatting sqref="H89">
    <cfRule type="containsText" dxfId="667" priority="773" operator="containsText" text="Preencha">
      <formula>NOT(ISERROR(SEARCH("Preencha",H89)))</formula>
    </cfRule>
    <cfRule type="cellIs" dxfId="666" priority="774" operator="equal">
      <formula>"Selecione uma opção:"</formula>
    </cfRule>
  </conditionalFormatting>
  <conditionalFormatting sqref="J89:J91">
    <cfRule type="expression" dxfId="665" priority="823">
      <formula>$B89&gt;#REF!</formula>
    </cfRule>
  </conditionalFormatting>
  <conditionalFormatting sqref="C92:D92">
    <cfRule type="expression" dxfId="664" priority="772">
      <formula>$N$5="S"</formula>
    </cfRule>
  </conditionalFormatting>
  <conditionalFormatting sqref="C92:D92">
    <cfRule type="containsText" dxfId="663" priority="770" operator="containsText" text="Preencha">
      <formula>NOT(ISERROR(SEARCH("Preencha",C92)))</formula>
    </cfRule>
    <cfRule type="cellIs" dxfId="662" priority="771" operator="equal">
      <formula>"Selecione uma opção:"</formula>
    </cfRule>
  </conditionalFormatting>
  <conditionalFormatting sqref="F90:F91">
    <cfRule type="expression" dxfId="661" priority="766">
      <formula>$N$5="S"</formula>
    </cfRule>
  </conditionalFormatting>
  <conditionalFormatting sqref="F90:F91">
    <cfRule type="containsText" dxfId="660" priority="764" operator="containsText" text="Preencha">
      <formula>NOT(ISERROR(SEARCH("Preencha",F90)))</formula>
    </cfRule>
    <cfRule type="cellIs" dxfId="659" priority="765" operator="equal">
      <formula>"Selecione uma opção:"</formula>
    </cfRule>
  </conditionalFormatting>
  <conditionalFormatting sqref="G90:G91">
    <cfRule type="expression" dxfId="658" priority="763">
      <formula>$N$5="S"</formula>
    </cfRule>
  </conditionalFormatting>
  <conditionalFormatting sqref="G90:G91">
    <cfRule type="containsText" dxfId="657" priority="761" operator="containsText" text="Preencha">
      <formula>NOT(ISERROR(SEARCH("Preencha",G90)))</formula>
    </cfRule>
    <cfRule type="cellIs" dxfId="656" priority="762" operator="equal">
      <formula>"Selecione uma opção:"</formula>
    </cfRule>
  </conditionalFormatting>
  <conditionalFormatting sqref="I90:I91">
    <cfRule type="expression" dxfId="655" priority="760">
      <formula>$N$5="S"</formula>
    </cfRule>
  </conditionalFormatting>
  <conditionalFormatting sqref="I90:I91">
    <cfRule type="containsText" dxfId="654" priority="758" operator="containsText" text="Preencha">
      <formula>NOT(ISERROR(SEARCH("Preencha",I90)))</formula>
    </cfRule>
    <cfRule type="cellIs" dxfId="653" priority="759" operator="equal">
      <formula>"Selecione uma opção:"</formula>
    </cfRule>
  </conditionalFormatting>
  <conditionalFormatting sqref="H90:H91">
    <cfRule type="expression" dxfId="652" priority="757">
      <formula>$N$5="S"</formula>
    </cfRule>
  </conditionalFormatting>
  <conditionalFormatting sqref="H90:H91">
    <cfRule type="containsText" dxfId="651" priority="755" operator="containsText" text="Preencha">
      <formula>NOT(ISERROR(SEARCH("Preencha",H90)))</formula>
    </cfRule>
    <cfRule type="cellIs" dxfId="650" priority="756" operator="equal">
      <formula>"Selecione uma opção:"</formula>
    </cfRule>
  </conditionalFormatting>
  <conditionalFormatting sqref="H90:H91">
    <cfRule type="expression" dxfId="649" priority="754">
      <formula>$N$5="S"</formula>
    </cfRule>
  </conditionalFormatting>
  <conditionalFormatting sqref="H90:H91">
    <cfRule type="containsText" dxfId="648" priority="752" operator="containsText" text="Preencha">
      <formula>NOT(ISERROR(SEARCH("Preencha",H90)))</formula>
    </cfRule>
    <cfRule type="cellIs" dxfId="647" priority="753" operator="equal">
      <formula>"Selecione uma opção:"</formula>
    </cfRule>
  </conditionalFormatting>
  <conditionalFormatting sqref="E98:F98 I98">
    <cfRule type="expression" dxfId="646" priority="750">
      <formula>$N$5="S"</formula>
    </cfRule>
  </conditionalFormatting>
  <conditionalFormatting sqref="F94">
    <cfRule type="expression" dxfId="645" priority="749">
      <formula>$N$5="S"</formula>
    </cfRule>
  </conditionalFormatting>
  <conditionalFormatting sqref="F94">
    <cfRule type="containsText" dxfId="644" priority="747" operator="containsText" text="Preencha">
      <formula>NOT(ISERROR(SEARCH("Preencha",F94)))</formula>
    </cfRule>
    <cfRule type="cellIs" dxfId="643" priority="748" operator="equal">
      <formula>"Selecione uma opção:"</formula>
    </cfRule>
  </conditionalFormatting>
  <conditionalFormatting sqref="G94">
    <cfRule type="expression" dxfId="642" priority="746">
      <formula>$N$5="S"</formula>
    </cfRule>
  </conditionalFormatting>
  <conditionalFormatting sqref="G94">
    <cfRule type="containsText" dxfId="641" priority="744" operator="containsText" text="Preencha">
      <formula>NOT(ISERROR(SEARCH("Preencha",G94)))</formula>
    </cfRule>
    <cfRule type="cellIs" dxfId="640" priority="745" operator="equal">
      <formula>"Selecione uma opção:"</formula>
    </cfRule>
  </conditionalFormatting>
  <conditionalFormatting sqref="I94">
    <cfRule type="expression" dxfId="639" priority="743">
      <formula>$N$5="S"</formula>
    </cfRule>
  </conditionalFormatting>
  <conditionalFormatting sqref="I94">
    <cfRule type="containsText" dxfId="638" priority="741" operator="containsText" text="Preencha">
      <formula>NOT(ISERROR(SEARCH("Preencha",I94)))</formula>
    </cfRule>
    <cfRule type="cellIs" dxfId="637" priority="742" operator="equal">
      <formula>"Selecione uma opção:"</formula>
    </cfRule>
  </conditionalFormatting>
  <conditionalFormatting sqref="F95">
    <cfRule type="expression" dxfId="636" priority="738">
      <formula>$N$5="S"</formula>
    </cfRule>
  </conditionalFormatting>
  <conditionalFormatting sqref="F95">
    <cfRule type="containsText" dxfId="635" priority="736" operator="containsText" text="Preencha">
      <formula>NOT(ISERROR(SEARCH("Preencha",F95)))</formula>
    </cfRule>
    <cfRule type="cellIs" dxfId="634" priority="737" operator="equal">
      <formula>"Selecione uma opção:"</formula>
    </cfRule>
  </conditionalFormatting>
  <conditionalFormatting sqref="G95">
    <cfRule type="expression" dxfId="633" priority="735">
      <formula>$N$5="S"</formula>
    </cfRule>
  </conditionalFormatting>
  <conditionalFormatting sqref="G95">
    <cfRule type="containsText" dxfId="632" priority="733" operator="containsText" text="Preencha">
      <formula>NOT(ISERROR(SEARCH("Preencha",G95)))</formula>
    </cfRule>
    <cfRule type="cellIs" dxfId="631" priority="734" operator="equal">
      <formula>"Selecione uma opção:"</formula>
    </cfRule>
  </conditionalFormatting>
  <conditionalFormatting sqref="I95">
    <cfRule type="expression" dxfId="630" priority="732">
      <formula>$N$5="S"</formula>
    </cfRule>
  </conditionalFormatting>
  <conditionalFormatting sqref="I95">
    <cfRule type="containsText" dxfId="629" priority="730" operator="containsText" text="Preencha">
      <formula>NOT(ISERROR(SEARCH("Preencha",I95)))</formula>
    </cfRule>
    <cfRule type="cellIs" dxfId="628" priority="731" operator="equal">
      <formula>"Selecione uma opção:"</formula>
    </cfRule>
  </conditionalFormatting>
  <conditionalFormatting sqref="H94">
    <cfRule type="expression" dxfId="627" priority="729">
      <formula>$N$5="S"</formula>
    </cfRule>
  </conditionalFormatting>
  <conditionalFormatting sqref="H94">
    <cfRule type="containsText" dxfId="626" priority="727" operator="containsText" text="Preencha">
      <formula>NOT(ISERROR(SEARCH("Preencha",H94)))</formula>
    </cfRule>
    <cfRule type="cellIs" dxfId="625" priority="728" operator="equal">
      <formula>"Selecione uma opção:"</formula>
    </cfRule>
  </conditionalFormatting>
  <conditionalFormatting sqref="H95">
    <cfRule type="expression" dxfId="624" priority="726">
      <formula>$N$5="S"</formula>
    </cfRule>
  </conditionalFormatting>
  <conditionalFormatting sqref="H95">
    <cfRule type="containsText" dxfId="623" priority="724" operator="containsText" text="Preencha">
      <formula>NOT(ISERROR(SEARCH("Preencha",H95)))</formula>
    </cfRule>
    <cfRule type="cellIs" dxfId="622" priority="725" operator="equal">
      <formula>"Selecione uma opção:"</formula>
    </cfRule>
  </conditionalFormatting>
  <conditionalFormatting sqref="F98">
    <cfRule type="containsText" dxfId="621" priority="720" operator="containsText" text="Preencha">
      <formula>NOT(ISERROR(SEARCH("Preencha",F98)))</formula>
    </cfRule>
    <cfRule type="cellIs" dxfId="620" priority="721" operator="equal">
      <formula>"Selecione uma opção:"</formula>
    </cfRule>
  </conditionalFormatting>
  <conditionalFormatting sqref="E98">
    <cfRule type="containsText" dxfId="619" priority="722" operator="containsText" text="Preencha">
      <formula>NOT(ISERROR(SEARCH("Preencha",E98)))</formula>
    </cfRule>
    <cfRule type="cellIs" dxfId="618" priority="723" operator="equal">
      <formula>"Selecione uma opção:"</formula>
    </cfRule>
  </conditionalFormatting>
  <conditionalFormatting sqref="I98">
    <cfRule type="containsText" dxfId="617" priority="718" operator="containsText" text="Preencha">
      <formula>NOT(ISERROR(SEARCH("Preencha",I98)))</formula>
    </cfRule>
    <cfRule type="cellIs" dxfId="616" priority="719" operator="equal">
      <formula>"Selecione uma opção:"</formula>
    </cfRule>
  </conditionalFormatting>
  <conditionalFormatting sqref="G98">
    <cfRule type="expression" dxfId="615" priority="717">
      <formula>$N$5="S"</formula>
    </cfRule>
  </conditionalFormatting>
  <conditionalFormatting sqref="G98">
    <cfRule type="containsText" dxfId="614" priority="715" operator="containsText" text="Preencha">
      <formula>NOT(ISERROR(SEARCH("Preencha",G98)))</formula>
    </cfRule>
    <cfRule type="cellIs" dxfId="613" priority="716" operator="equal">
      <formula>"Selecione uma opção:"</formula>
    </cfRule>
  </conditionalFormatting>
  <conditionalFormatting sqref="J98">
    <cfRule type="expression" dxfId="612" priority="714">
      <formula>$N$5="S"</formula>
    </cfRule>
  </conditionalFormatting>
  <conditionalFormatting sqref="J98">
    <cfRule type="containsText" dxfId="611" priority="712" operator="containsText" text="Preencha">
      <formula>NOT(ISERROR(SEARCH("Preencha",J98)))</formula>
    </cfRule>
    <cfRule type="cellIs" dxfId="610" priority="713" operator="equal">
      <formula>"Selecione uma opção:"</formula>
    </cfRule>
  </conditionalFormatting>
  <conditionalFormatting sqref="H98">
    <cfRule type="expression" dxfId="609" priority="711">
      <formula>$N$5="S"</formula>
    </cfRule>
  </conditionalFormatting>
  <conditionalFormatting sqref="H98">
    <cfRule type="containsText" dxfId="608" priority="709" operator="containsText" text="Preencha">
      <formula>NOT(ISERROR(SEARCH("Preencha",H98)))</formula>
    </cfRule>
    <cfRule type="cellIs" dxfId="607" priority="710" operator="equal">
      <formula>"Selecione uma opção:"</formula>
    </cfRule>
  </conditionalFormatting>
  <conditionalFormatting sqref="H94">
    <cfRule type="expression" dxfId="606" priority="706">
      <formula>$N$5="S"</formula>
    </cfRule>
  </conditionalFormatting>
  <conditionalFormatting sqref="H94">
    <cfRule type="containsText" dxfId="605" priority="704" operator="containsText" text="Preencha">
      <formula>NOT(ISERROR(SEARCH("Preencha",H94)))</formula>
    </cfRule>
    <cfRule type="cellIs" dxfId="604" priority="705" operator="equal">
      <formula>"Selecione uma opção:"</formula>
    </cfRule>
  </conditionalFormatting>
  <conditionalFormatting sqref="H95">
    <cfRule type="expression" dxfId="603" priority="703">
      <formula>$N$5="S"</formula>
    </cfRule>
  </conditionalFormatting>
  <conditionalFormatting sqref="H95">
    <cfRule type="containsText" dxfId="602" priority="701" operator="containsText" text="Preencha">
      <formula>NOT(ISERROR(SEARCH("Preencha",H95)))</formula>
    </cfRule>
    <cfRule type="cellIs" dxfId="601" priority="702" operator="equal">
      <formula>"Selecione uma opção:"</formula>
    </cfRule>
  </conditionalFormatting>
  <conditionalFormatting sqref="J95:J97">
    <cfRule type="expression" dxfId="600" priority="751">
      <formula>$B95&gt;#REF!</formula>
    </cfRule>
  </conditionalFormatting>
  <conditionalFormatting sqref="C98:D98">
    <cfRule type="expression" dxfId="599" priority="700">
      <formula>$N$5="S"</formula>
    </cfRule>
  </conditionalFormatting>
  <conditionalFormatting sqref="C98:D98">
    <cfRule type="containsText" dxfId="598" priority="698" operator="containsText" text="Preencha">
      <formula>NOT(ISERROR(SEARCH("Preencha",C98)))</formula>
    </cfRule>
    <cfRule type="cellIs" dxfId="597" priority="699" operator="equal">
      <formula>"Selecione uma opção:"</formula>
    </cfRule>
  </conditionalFormatting>
  <conditionalFormatting sqref="F96:F97">
    <cfRule type="expression" dxfId="596" priority="694">
      <formula>$N$5="S"</formula>
    </cfRule>
  </conditionalFormatting>
  <conditionalFormatting sqref="F96:F97">
    <cfRule type="containsText" dxfId="595" priority="692" operator="containsText" text="Preencha">
      <formula>NOT(ISERROR(SEARCH("Preencha",F96)))</formula>
    </cfRule>
    <cfRule type="cellIs" dxfId="594" priority="693" operator="equal">
      <formula>"Selecione uma opção:"</formula>
    </cfRule>
  </conditionalFormatting>
  <conditionalFormatting sqref="G96:G97">
    <cfRule type="expression" dxfId="593" priority="691">
      <formula>$N$5="S"</formula>
    </cfRule>
  </conditionalFormatting>
  <conditionalFormatting sqref="G96:G97">
    <cfRule type="containsText" dxfId="592" priority="689" operator="containsText" text="Preencha">
      <formula>NOT(ISERROR(SEARCH("Preencha",G96)))</formula>
    </cfRule>
    <cfRule type="cellIs" dxfId="591" priority="690" operator="equal">
      <formula>"Selecione uma opção:"</formula>
    </cfRule>
  </conditionalFormatting>
  <conditionalFormatting sqref="I96:I97">
    <cfRule type="expression" dxfId="590" priority="688">
      <formula>$N$5="S"</formula>
    </cfRule>
  </conditionalFormatting>
  <conditionalFormatting sqref="I96:I97">
    <cfRule type="containsText" dxfId="589" priority="686" operator="containsText" text="Preencha">
      <formula>NOT(ISERROR(SEARCH("Preencha",I96)))</formula>
    </cfRule>
    <cfRule type="cellIs" dxfId="588" priority="687" operator="equal">
      <formula>"Selecione uma opção:"</formula>
    </cfRule>
  </conditionalFormatting>
  <conditionalFormatting sqref="H96:H97">
    <cfRule type="expression" dxfId="587" priority="685">
      <formula>$N$5="S"</formula>
    </cfRule>
  </conditionalFormatting>
  <conditionalFormatting sqref="H96:H97">
    <cfRule type="containsText" dxfId="586" priority="683" operator="containsText" text="Preencha">
      <formula>NOT(ISERROR(SEARCH("Preencha",H96)))</formula>
    </cfRule>
    <cfRule type="cellIs" dxfId="585" priority="684" operator="equal">
      <formula>"Selecione uma opção:"</formula>
    </cfRule>
  </conditionalFormatting>
  <conditionalFormatting sqref="H96:H97">
    <cfRule type="expression" dxfId="584" priority="682">
      <formula>$N$5="S"</formula>
    </cfRule>
  </conditionalFormatting>
  <conditionalFormatting sqref="H96:H97">
    <cfRule type="containsText" dxfId="583" priority="680" operator="containsText" text="Preencha">
      <formula>NOT(ISERROR(SEARCH("Preencha",H96)))</formula>
    </cfRule>
    <cfRule type="cellIs" dxfId="582" priority="681" operator="equal">
      <formula>"Selecione uma opção:"</formula>
    </cfRule>
  </conditionalFormatting>
  <conditionalFormatting sqref="E68:F68 I68">
    <cfRule type="expression" dxfId="581" priority="678">
      <formula>$N$5="S"</formula>
    </cfRule>
  </conditionalFormatting>
  <conditionalFormatting sqref="F64">
    <cfRule type="expression" dxfId="580" priority="677">
      <formula>$N$5="S"</formula>
    </cfRule>
  </conditionalFormatting>
  <conditionalFormatting sqref="F64">
    <cfRule type="containsText" dxfId="579" priority="675" operator="containsText" text="Preencha">
      <formula>NOT(ISERROR(SEARCH("Preencha",F64)))</formula>
    </cfRule>
    <cfRule type="cellIs" dxfId="578" priority="676" operator="equal">
      <formula>"Selecione uma opção:"</formula>
    </cfRule>
  </conditionalFormatting>
  <conditionalFormatting sqref="G64">
    <cfRule type="expression" dxfId="577" priority="674">
      <formula>$N$5="S"</formula>
    </cfRule>
  </conditionalFormatting>
  <conditionalFormatting sqref="G64">
    <cfRule type="containsText" dxfId="576" priority="672" operator="containsText" text="Preencha">
      <formula>NOT(ISERROR(SEARCH("Preencha",G64)))</formula>
    </cfRule>
    <cfRule type="cellIs" dxfId="575" priority="673" operator="equal">
      <formula>"Selecione uma opção:"</formula>
    </cfRule>
  </conditionalFormatting>
  <conditionalFormatting sqref="I64">
    <cfRule type="expression" dxfId="574" priority="671">
      <formula>$N$5="S"</formula>
    </cfRule>
  </conditionalFormatting>
  <conditionalFormatting sqref="I64">
    <cfRule type="containsText" dxfId="573" priority="669" operator="containsText" text="Preencha">
      <formula>NOT(ISERROR(SEARCH("Preencha",I64)))</formula>
    </cfRule>
    <cfRule type="cellIs" dxfId="572" priority="670" operator="equal">
      <formula>"Selecione uma opção:"</formula>
    </cfRule>
  </conditionalFormatting>
  <conditionalFormatting sqref="F65">
    <cfRule type="expression" dxfId="571" priority="666">
      <formula>$N$5="S"</formula>
    </cfRule>
  </conditionalFormatting>
  <conditionalFormatting sqref="F65">
    <cfRule type="containsText" dxfId="570" priority="664" operator="containsText" text="Preencha">
      <formula>NOT(ISERROR(SEARCH("Preencha",F65)))</formula>
    </cfRule>
    <cfRule type="cellIs" dxfId="569" priority="665" operator="equal">
      <formula>"Selecione uma opção:"</formula>
    </cfRule>
  </conditionalFormatting>
  <conditionalFormatting sqref="G65">
    <cfRule type="expression" dxfId="568" priority="663">
      <formula>$N$5="S"</formula>
    </cfRule>
  </conditionalFormatting>
  <conditionalFormatting sqref="G65">
    <cfRule type="containsText" dxfId="567" priority="661" operator="containsText" text="Preencha">
      <formula>NOT(ISERROR(SEARCH("Preencha",G65)))</formula>
    </cfRule>
    <cfRule type="cellIs" dxfId="566" priority="662" operator="equal">
      <formula>"Selecione uma opção:"</formula>
    </cfRule>
  </conditionalFormatting>
  <conditionalFormatting sqref="I65">
    <cfRule type="expression" dxfId="565" priority="660">
      <formula>$N$5="S"</formula>
    </cfRule>
  </conditionalFormatting>
  <conditionalFormatting sqref="I65">
    <cfRule type="containsText" dxfId="564" priority="658" operator="containsText" text="Preencha">
      <formula>NOT(ISERROR(SEARCH("Preencha",I65)))</formula>
    </cfRule>
    <cfRule type="cellIs" dxfId="563" priority="659" operator="equal">
      <formula>"Selecione uma opção:"</formula>
    </cfRule>
  </conditionalFormatting>
  <conditionalFormatting sqref="H64">
    <cfRule type="expression" dxfId="562" priority="657">
      <formula>$N$5="S"</formula>
    </cfRule>
  </conditionalFormatting>
  <conditionalFormatting sqref="H64">
    <cfRule type="containsText" dxfId="561" priority="655" operator="containsText" text="Preencha">
      <formula>NOT(ISERROR(SEARCH("Preencha",H64)))</formula>
    </cfRule>
    <cfRule type="cellIs" dxfId="560" priority="656" operator="equal">
      <formula>"Selecione uma opção:"</formula>
    </cfRule>
  </conditionalFormatting>
  <conditionalFormatting sqref="H65">
    <cfRule type="expression" dxfId="559" priority="654">
      <formula>$N$5="S"</formula>
    </cfRule>
  </conditionalFormatting>
  <conditionalFormatting sqref="H65">
    <cfRule type="containsText" dxfId="558" priority="652" operator="containsText" text="Preencha">
      <formula>NOT(ISERROR(SEARCH("Preencha",H65)))</formula>
    </cfRule>
    <cfRule type="cellIs" dxfId="557" priority="653" operator="equal">
      <formula>"Selecione uma opção:"</formula>
    </cfRule>
  </conditionalFormatting>
  <conditionalFormatting sqref="F68">
    <cfRule type="containsText" dxfId="556" priority="648" operator="containsText" text="Preencha">
      <formula>NOT(ISERROR(SEARCH("Preencha",F68)))</formula>
    </cfRule>
    <cfRule type="cellIs" dxfId="555" priority="649" operator="equal">
      <formula>"Selecione uma opção:"</formula>
    </cfRule>
  </conditionalFormatting>
  <conditionalFormatting sqref="E68">
    <cfRule type="containsText" dxfId="554" priority="650" operator="containsText" text="Preencha">
      <formula>NOT(ISERROR(SEARCH("Preencha",E68)))</formula>
    </cfRule>
    <cfRule type="cellIs" dxfId="553" priority="651" operator="equal">
      <formula>"Selecione uma opção:"</formula>
    </cfRule>
  </conditionalFormatting>
  <conditionalFormatting sqref="I68">
    <cfRule type="containsText" dxfId="552" priority="646" operator="containsText" text="Preencha">
      <formula>NOT(ISERROR(SEARCH("Preencha",I68)))</formula>
    </cfRule>
    <cfRule type="cellIs" dxfId="551" priority="647" operator="equal">
      <formula>"Selecione uma opção:"</formula>
    </cfRule>
  </conditionalFormatting>
  <conditionalFormatting sqref="G68">
    <cfRule type="expression" dxfId="550" priority="645">
      <formula>$N$5="S"</formula>
    </cfRule>
  </conditionalFormatting>
  <conditionalFormatting sqref="G68">
    <cfRule type="containsText" dxfId="549" priority="643" operator="containsText" text="Preencha">
      <formula>NOT(ISERROR(SEARCH("Preencha",G68)))</formula>
    </cfRule>
    <cfRule type="cellIs" dxfId="548" priority="644" operator="equal">
      <formula>"Selecione uma opção:"</formula>
    </cfRule>
  </conditionalFormatting>
  <conditionalFormatting sqref="J68">
    <cfRule type="expression" dxfId="547" priority="642">
      <formula>$N$5="S"</formula>
    </cfRule>
  </conditionalFormatting>
  <conditionalFormatting sqref="J68">
    <cfRule type="containsText" dxfId="546" priority="640" operator="containsText" text="Preencha">
      <formula>NOT(ISERROR(SEARCH("Preencha",J68)))</formula>
    </cfRule>
    <cfRule type="cellIs" dxfId="545" priority="641" operator="equal">
      <formula>"Selecione uma opção:"</formula>
    </cfRule>
  </conditionalFormatting>
  <conditionalFormatting sqref="H68">
    <cfRule type="expression" dxfId="544" priority="639">
      <formula>$N$5="S"</formula>
    </cfRule>
  </conditionalFormatting>
  <conditionalFormatting sqref="H68">
    <cfRule type="containsText" dxfId="543" priority="637" operator="containsText" text="Preencha">
      <formula>NOT(ISERROR(SEARCH("Preencha",H68)))</formula>
    </cfRule>
    <cfRule type="cellIs" dxfId="542" priority="638" operator="equal">
      <formula>"Selecione uma opção:"</formula>
    </cfRule>
  </conditionalFormatting>
  <conditionalFormatting sqref="C64">
    <cfRule type="expression" dxfId="541" priority="635">
      <formula>#REF!&lt;&gt;""</formula>
    </cfRule>
  </conditionalFormatting>
  <conditionalFormatting sqref="C64">
    <cfRule type="expression" dxfId="540" priority="636">
      <formula>IU65=1</formula>
    </cfRule>
  </conditionalFormatting>
  <conditionalFormatting sqref="H64">
    <cfRule type="expression" dxfId="539" priority="634">
      <formula>$N$5="S"</formula>
    </cfRule>
  </conditionalFormatting>
  <conditionalFormatting sqref="H64">
    <cfRule type="containsText" dxfId="538" priority="632" operator="containsText" text="Preencha">
      <formula>NOT(ISERROR(SEARCH("Preencha",H64)))</formula>
    </cfRule>
    <cfRule type="cellIs" dxfId="537" priority="633" operator="equal">
      <formula>"Selecione uma opção:"</formula>
    </cfRule>
  </conditionalFormatting>
  <conditionalFormatting sqref="H65">
    <cfRule type="expression" dxfId="536" priority="631">
      <formula>$N$5="S"</formula>
    </cfRule>
  </conditionalFormatting>
  <conditionalFormatting sqref="H65">
    <cfRule type="containsText" dxfId="535" priority="629" operator="containsText" text="Preencha">
      <formula>NOT(ISERROR(SEARCH("Preencha",H65)))</formula>
    </cfRule>
    <cfRule type="cellIs" dxfId="534" priority="630" operator="equal">
      <formula>"Selecione uma opção:"</formula>
    </cfRule>
  </conditionalFormatting>
  <conditionalFormatting sqref="J65:J67">
    <cfRule type="expression" dxfId="533" priority="679">
      <formula>$B65&gt;#REF!</formula>
    </cfRule>
  </conditionalFormatting>
  <conditionalFormatting sqref="C68:D68">
    <cfRule type="expression" dxfId="532" priority="628">
      <formula>$N$5="S"</formula>
    </cfRule>
  </conditionalFormatting>
  <conditionalFormatting sqref="C68:D68">
    <cfRule type="containsText" dxfId="531" priority="626" operator="containsText" text="Preencha">
      <formula>NOT(ISERROR(SEARCH("Preencha",C68)))</formula>
    </cfRule>
    <cfRule type="cellIs" dxfId="530" priority="627" operator="equal">
      <formula>"Selecione uma opção:"</formula>
    </cfRule>
  </conditionalFormatting>
  <conditionalFormatting sqref="F66:F67">
    <cfRule type="expression" dxfId="529" priority="622">
      <formula>$N$5="S"</formula>
    </cfRule>
  </conditionalFormatting>
  <conditionalFormatting sqref="F66:F67">
    <cfRule type="containsText" dxfId="528" priority="620" operator="containsText" text="Preencha">
      <formula>NOT(ISERROR(SEARCH("Preencha",F66)))</formula>
    </cfRule>
    <cfRule type="cellIs" dxfId="527" priority="621" operator="equal">
      <formula>"Selecione uma opção:"</formula>
    </cfRule>
  </conditionalFormatting>
  <conditionalFormatting sqref="G66:G67">
    <cfRule type="expression" dxfId="526" priority="619">
      <formula>$N$5="S"</formula>
    </cfRule>
  </conditionalFormatting>
  <conditionalFormatting sqref="G66:G67">
    <cfRule type="containsText" dxfId="525" priority="617" operator="containsText" text="Preencha">
      <formula>NOT(ISERROR(SEARCH("Preencha",G66)))</formula>
    </cfRule>
    <cfRule type="cellIs" dxfId="524" priority="618" operator="equal">
      <formula>"Selecione uma opção:"</formula>
    </cfRule>
  </conditionalFormatting>
  <conditionalFormatting sqref="I66:I67">
    <cfRule type="expression" dxfId="523" priority="616">
      <formula>$N$5="S"</formula>
    </cfRule>
  </conditionalFormatting>
  <conditionalFormatting sqref="I66:I67">
    <cfRule type="containsText" dxfId="522" priority="614" operator="containsText" text="Preencha">
      <formula>NOT(ISERROR(SEARCH("Preencha",I66)))</formula>
    </cfRule>
    <cfRule type="cellIs" dxfId="521" priority="615" operator="equal">
      <formula>"Selecione uma opção:"</formula>
    </cfRule>
  </conditionalFormatting>
  <conditionalFormatting sqref="H66:H67">
    <cfRule type="expression" dxfId="520" priority="613">
      <formula>$N$5="S"</formula>
    </cfRule>
  </conditionalFormatting>
  <conditionalFormatting sqref="H66:H67">
    <cfRule type="containsText" dxfId="519" priority="611" operator="containsText" text="Preencha">
      <formula>NOT(ISERROR(SEARCH("Preencha",H66)))</formula>
    </cfRule>
    <cfRule type="cellIs" dxfId="518" priority="612" operator="equal">
      <formula>"Selecione uma opção:"</formula>
    </cfRule>
  </conditionalFormatting>
  <conditionalFormatting sqref="H66:H67">
    <cfRule type="expression" dxfId="517" priority="610">
      <formula>$N$5="S"</formula>
    </cfRule>
  </conditionalFormatting>
  <conditionalFormatting sqref="H66:H67">
    <cfRule type="containsText" dxfId="516" priority="608" operator="containsText" text="Preencha">
      <formula>NOT(ISERROR(SEARCH("Preencha",H66)))</formula>
    </cfRule>
    <cfRule type="cellIs" dxfId="515" priority="609" operator="equal">
      <formula>"Selecione uma opção:"</formula>
    </cfRule>
  </conditionalFormatting>
  <conditionalFormatting sqref="E74:F74 I74">
    <cfRule type="expression" dxfId="514" priority="606">
      <formula>$N$5="S"</formula>
    </cfRule>
  </conditionalFormatting>
  <conditionalFormatting sqref="F70">
    <cfRule type="expression" dxfId="513" priority="605">
      <formula>$N$5="S"</formula>
    </cfRule>
  </conditionalFormatting>
  <conditionalFormatting sqref="F70">
    <cfRule type="containsText" dxfId="512" priority="603" operator="containsText" text="Preencha">
      <formula>NOT(ISERROR(SEARCH("Preencha",F70)))</formula>
    </cfRule>
    <cfRule type="cellIs" dxfId="511" priority="604" operator="equal">
      <formula>"Selecione uma opção:"</formula>
    </cfRule>
  </conditionalFormatting>
  <conditionalFormatting sqref="G70">
    <cfRule type="expression" dxfId="510" priority="602">
      <formula>$N$5="S"</formula>
    </cfRule>
  </conditionalFormatting>
  <conditionalFormatting sqref="G70">
    <cfRule type="containsText" dxfId="509" priority="600" operator="containsText" text="Preencha">
      <formula>NOT(ISERROR(SEARCH("Preencha",G70)))</formula>
    </cfRule>
    <cfRule type="cellIs" dxfId="508" priority="601" operator="equal">
      <formula>"Selecione uma opção:"</formula>
    </cfRule>
  </conditionalFormatting>
  <conditionalFormatting sqref="I70">
    <cfRule type="expression" dxfId="507" priority="599">
      <formula>$N$5="S"</formula>
    </cfRule>
  </conditionalFormatting>
  <conditionalFormatting sqref="I70">
    <cfRule type="containsText" dxfId="506" priority="597" operator="containsText" text="Preencha">
      <formula>NOT(ISERROR(SEARCH("Preencha",I70)))</formula>
    </cfRule>
    <cfRule type="cellIs" dxfId="505" priority="598" operator="equal">
      <formula>"Selecione uma opção:"</formula>
    </cfRule>
  </conditionalFormatting>
  <conditionalFormatting sqref="F71">
    <cfRule type="expression" dxfId="504" priority="594">
      <formula>$N$5="S"</formula>
    </cfRule>
  </conditionalFormatting>
  <conditionalFormatting sqref="F71">
    <cfRule type="containsText" dxfId="503" priority="592" operator="containsText" text="Preencha">
      <formula>NOT(ISERROR(SEARCH("Preencha",F71)))</formula>
    </cfRule>
    <cfRule type="cellIs" dxfId="502" priority="593" operator="equal">
      <formula>"Selecione uma opção:"</formula>
    </cfRule>
  </conditionalFormatting>
  <conditionalFormatting sqref="G71">
    <cfRule type="expression" dxfId="501" priority="591">
      <formula>$N$5="S"</formula>
    </cfRule>
  </conditionalFormatting>
  <conditionalFormatting sqref="G71">
    <cfRule type="containsText" dxfId="500" priority="589" operator="containsText" text="Preencha">
      <formula>NOT(ISERROR(SEARCH("Preencha",G71)))</formula>
    </cfRule>
    <cfRule type="cellIs" dxfId="499" priority="590" operator="equal">
      <formula>"Selecione uma opção:"</formula>
    </cfRule>
  </conditionalFormatting>
  <conditionalFormatting sqref="I71">
    <cfRule type="expression" dxfId="498" priority="588">
      <formula>$N$5="S"</formula>
    </cfRule>
  </conditionalFormatting>
  <conditionalFormatting sqref="I71">
    <cfRule type="containsText" dxfId="497" priority="586" operator="containsText" text="Preencha">
      <formula>NOT(ISERROR(SEARCH("Preencha",I71)))</formula>
    </cfRule>
    <cfRule type="cellIs" dxfId="496" priority="587" operator="equal">
      <formula>"Selecione uma opção:"</formula>
    </cfRule>
  </conditionalFormatting>
  <conditionalFormatting sqref="H70">
    <cfRule type="expression" dxfId="495" priority="585">
      <formula>$N$5="S"</formula>
    </cfRule>
  </conditionalFormatting>
  <conditionalFormatting sqref="H70">
    <cfRule type="containsText" dxfId="494" priority="583" operator="containsText" text="Preencha">
      <formula>NOT(ISERROR(SEARCH("Preencha",H70)))</formula>
    </cfRule>
    <cfRule type="cellIs" dxfId="493" priority="584" operator="equal">
      <formula>"Selecione uma opção:"</formula>
    </cfRule>
  </conditionalFormatting>
  <conditionalFormatting sqref="H71">
    <cfRule type="expression" dxfId="492" priority="582">
      <formula>$N$5="S"</formula>
    </cfRule>
  </conditionalFormatting>
  <conditionalFormatting sqref="H71">
    <cfRule type="containsText" dxfId="491" priority="580" operator="containsText" text="Preencha">
      <formula>NOT(ISERROR(SEARCH("Preencha",H71)))</formula>
    </cfRule>
    <cfRule type="cellIs" dxfId="490" priority="581" operator="equal">
      <formula>"Selecione uma opção:"</formula>
    </cfRule>
  </conditionalFormatting>
  <conditionalFormatting sqref="F74">
    <cfRule type="containsText" dxfId="489" priority="576" operator="containsText" text="Preencha">
      <formula>NOT(ISERROR(SEARCH("Preencha",F74)))</formula>
    </cfRule>
    <cfRule type="cellIs" dxfId="488" priority="577" operator="equal">
      <formula>"Selecione uma opção:"</formula>
    </cfRule>
  </conditionalFormatting>
  <conditionalFormatting sqref="E74">
    <cfRule type="containsText" dxfId="487" priority="578" operator="containsText" text="Preencha">
      <formula>NOT(ISERROR(SEARCH("Preencha",E74)))</formula>
    </cfRule>
    <cfRule type="cellIs" dxfId="486" priority="579" operator="equal">
      <formula>"Selecione uma opção:"</formula>
    </cfRule>
  </conditionalFormatting>
  <conditionalFormatting sqref="I74">
    <cfRule type="containsText" dxfId="485" priority="574" operator="containsText" text="Preencha">
      <formula>NOT(ISERROR(SEARCH("Preencha",I74)))</formula>
    </cfRule>
    <cfRule type="cellIs" dxfId="484" priority="575" operator="equal">
      <formula>"Selecione uma opção:"</formula>
    </cfRule>
  </conditionalFormatting>
  <conditionalFormatting sqref="G74">
    <cfRule type="expression" dxfId="483" priority="573">
      <formula>$N$5="S"</formula>
    </cfRule>
  </conditionalFormatting>
  <conditionalFormatting sqref="G74">
    <cfRule type="containsText" dxfId="482" priority="571" operator="containsText" text="Preencha">
      <formula>NOT(ISERROR(SEARCH("Preencha",G74)))</formula>
    </cfRule>
    <cfRule type="cellIs" dxfId="481" priority="572" operator="equal">
      <formula>"Selecione uma opção:"</formula>
    </cfRule>
  </conditionalFormatting>
  <conditionalFormatting sqref="J74">
    <cfRule type="expression" dxfId="480" priority="570">
      <formula>$N$5="S"</formula>
    </cfRule>
  </conditionalFormatting>
  <conditionalFormatting sqref="J74">
    <cfRule type="containsText" dxfId="479" priority="568" operator="containsText" text="Preencha">
      <formula>NOT(ISERROR(SEARCH("Preencha",J74)))</formula>
    </cfRule>
    <cfRule type="cellIs" dxfId="478" priority="569" operator="equal">
      <formula>"Selecione uma opção:"</formula>
    </cfRule>
  </conditionalFormatting>
  <conditionalFormatting sqref="H74">
    <cfRule type="expression" dxfId="477" priority="567">
      <formula>$N$5="S"</formula>
    </cfRule>
  </conditionalFormatting>
  <conditionalFormatting sqref="H74">
    <cfRule type="containsText" dxfId="476" priority="565" operator="containsText" text="Preencha">
      <formula>NOT(ISERROR(SEARCH("Preencha",H74)))</formula>
    </cfRule>
    <cfRule type="cellIs" dxfId="475" priority="566" operator="equal">
      <formula>"Selecione uma opção:"</formula>
    </cfRule>
  </conditionalFormatting>
  <conditionalFormatting sqref="C70">
    <cfRule type="expression" dxfId="474" priority="563">
      <formula>#REF!&lt;&gt;""</formula>
    </cfRule>
  </conditionalFormatting>
  <conditionalFormatting sqref="C70">
    <cfRule type="expression" dxfId="473" priority="564">
      <formula>IU71=1</formula>
    </cfRule>
  </conditionalFormatting>
  <conditionalFormatting sqref="H70">
    <cfRule type="expression" dxfId="472" priority="562">
      <formula>$N$5="S"</formula>
    </cfRule>
  </conditionalFormatting>
  <conditionalFormatting sqref="H70">
    <cfRule type="containsText" dxfId="471" priority="560" operator="containsText" text="Preencha">
      <formula>NOT(ISERROR(SEARCH("Preencha",H70)))</formula>
    </cfRule>
    <cfRule type="cellIs" dxfId="470" priority="561" operator="equal">
      <formula>"Selecione uma opção:"</formula>
    </cfRule>
  </conditionalFormatting>
  <conditionalFormatting sqref="H71">
    <cfRule type="expression" dxfId="469" priority="559">
      <formula>$N$5="S"</formula>
    </cfRule>
  </conditionalFormatting>
  <conditionalFormatting sqref="H71">
    <cfRule type="containsText" dxfId="468" priority="557" operator="containsText" text="Preencha">
      <formula>NOT(ISERROR(SEARCH("Preencha",H71)))</formula>
    </cfRule>
    <cfRule type="cellIs" dxfId="467" priority="558" operator="equal">
      <formula>"Selecione uma opção:"</formula>
    </cfRule>
  </conditionalFormatting>
  <conditionalFormatting sqref="J71:J73">
    <cfRule type="expression" dxfId="466" priority="607">
      <formula>$B71&gt;#REF!</formula>
    </cfRule>
  </conditionalFormatting>
  <conditionalFormatting sqref="C74:D74">
    <cfRule type="expression" dxfId="465" priority="556">
      <formula>$N$5="S"</formula>
    </cfRule>
  </conditionalFormatting>
  <conditionalFormatting sqref="C74:D74">
    <cfRule type="containsText" dxfId="464" priority="554" operator="containsText" text="Preencha">
      <formula>NOT(ISERROR(SEARCH("Preencha",C74)))</formula>
    </cfRule>
    <cfRule type="cellIs" dxfId="463" priority="555" operator="equal">
      <formula>"Selecione uma opção:"</formula>
    </cfRule>
  </conditionalFormatting>
  <conditionalFormatting sqref="F72:F73">
    <cfRule type="expression" dxfId="462" priority="550">
      <formula>$N$5="S"</formula>
    </cfRule>
  </conditionalFormatting>
  <conditionalFormatting sqref="F72:F73">
    <cfRule type="containsText" dxfId="461" priority="548" operator="containsText" text="Preencha">
      <formula>NOT(ISERROR(SEARCH("Preencha",F72)))</formula>
    </cfRule>
    <cfRule type="cellIs" dxfId="460" priority="549" operator="equal">
      <formula>"Selecione uma opção:"</formula>
    </cfRule>
  </conditionalFormatting>
  <conditionalFormatting sqref="G72:G73">
    <cfRule type="expression" dxfId="459" priority="547">
      <formula>$N$5="S"</formula>
    </cfRule>
  </conditionalFormatting>
  <conditionalFormatting sqref="G72:G73">
    <cfRule type="containsText" dxfId="458" priority="545" operator="containsText" text="Preencha">
      <formula>NOT(ISERROR(SEARCH("Preencha",G72)))</formula>
    </cfRule>
    <cfRule type="cellIs" dxfId="457" priority="546" operator="equal">
      <formula>"Selecione uma opção:"</formula>
    </cfRule>
  </conditionalFormatting>
  <conditionalFormatting sqref="I72:I73">
    <cfRule type="expression" dxfId="456" priority="544">
      <formula>$N$5="S"</formula>
    </cfRule>
  </conditionalFormatting>
  <conditionalFormatting sqref="I72:I73">
    <cfRule type="containsText" dxfId="455" priority="542" operator="containsText" text="Preencha">
      <formula>NOT(ISERROR(SEARCH("Preencha",I72)))</formula>
    </cfRule>
    <cfRule type="cellIs" dxfId="454" priority="543" operator="equal">
      <formula>"Selecione uma opção:"</formula>
    </cfRule>
  </conditionalFormatting>
  <conditionalFormatting sqref="H72:H73">
    <cfRule type="expression" dxfId="453" priority="541">
      <formula>$N$5="S"</formula>
    </cfRule>
  </conditionalFormatting>
  <conditionalFormatting sqref="H72:H73">
    <cfRule type="containsText" dxfId="452" priority="539" operator="containsText" text="Preencha">
      <formula>NOT(ISERROR(SEARCH("Preencha",H72)))</formula>
    </cfRule>
    <cfRule type="cellIs" dxfId="451" priority="540" operator="equal">
      <formula>"Selecione uma opção:"</formula>
    </cfRule>
  </conditionalFormatting>
  <conditionalFormatting sqref="H72:H73">
    <cfRule type="expression" dxfId="450" priority="538">
      <formula>$N$5="S"</formula>
    </cfRule>
  </conditionalFormatting>
  <conditionalFormatting sqref="H72:H73">
    <cfRule type="containsText" dxfId="449" priority="536" operator="containsText" text="Preencha">
      <formula>NOT(ISERROR(SEARCH("Preencha",H72)))</formula>
    </cfRule>
    <cfRule type="cellIs" dxfId="448" priority="537" operator="equal">
      <formula>"Selecione uma opção:"</formula>
    </cfRule>
  </conditionalFormatting>
  <conditionalFormatting sqref="E80:F80 I80">
    <cfRule type="expression" dxfId="447" priority="534">
      <formula>$N$5="S"</formula>
    </cfRule>
  </conditionalFormatting>
  <conditionalFormatting sqref="F76">
    <cfRule type="expression" dxfId="446" priority="533">
      <formula>$N$5="S"</formula>
    </cfRule>
  </conditionalFormatting>
  <conditionalFormatting sqref="F76">
    <cfRule type="containsText" dxfId="445" priority="531" operator="containsText" text="Preencha">
      <formula>NOT(ISERROR(SEARCH("Preencha",F76)))</formula>
    </cfRule>
    <cfRule type="cellIs" dxfId="444" priority="532" operator="equal">
      <formula>"Selecione uma opção:"</formula>
    </cfRule>
  </conditionalFormatting>
  <conditionalFormatting sqref="G76">
    <cfRule type="expression" dxfId="443" priority="530">
      <formula>$N$5="S"</formula>
    </cfRule>
  </conditionalFormatting>
  <conditionalFormatting sqref="G76">
    <cfRule type="containsText" dxfId="442" priority="528" operator="containsText" text="Preencha">
      <formula>NOT(ISERROR(SEARCH("Preencha",G76)))</formula>
    </cfRule>
    <cfRule type="cellIs" dxfId="441" priority="529" operator="equal">
      <formula>"Selecione uma opção:"</formula>
    </cfRule>
  </conditionalFormatting>
  <conditionalFormatting sqref="I76">
    <cfRule type="expression" dxfId="440" priority="527">
      <formula>$N$5="S"</formula>
    </cfRule>
  </conditionalFormatting>
  <conditionalFormatting sqref="I76">
    <cfRule type="containsText" dxfId="439" priority="525" operator="containsText" text="Preencha">
      <formula>NOT(ISERROR(SEARCH("Preencha",I76)))</formula>
    </cfRule>
    <cfRule type="cellIs" dxfId="438" priority="526" operator="equal">
      <formula>"Selecione uma opção:"</formula>
    </cfRule>
  </conditionalFormatting>
  <conditionalFormatting sqref="F77">
    <cfRule type="expression" dxfId="437" priority="522">
      <formula>$N$5="S"</formula>
    </cfRule>
  </conditionalFormatting>
  <conditionalFormatting sqref="F77">
    <cfRule type="containsText" dxfId="436" priority="520" operator="containsText" text="Preencha">
      <formula>NOT(ISERROR(SEARCH("Preencha",F77)))</formula>
    </cfRule>
    <cfRule type="cellIs" dxfId="435" priority="521" operator="equal">
      <formula>"Selecione uma opção:"</formula>
    </cfRule>
  </conditionalFormatting>
  <conditionalFormatting sqref="G77">
    <cfRule type="expression" dxfId="434" priority="519">
      <formula>$N$5="S"</formula>
    </cfRule>
  </conditionalFormatting>
  <conditionalFormatting sqref="G77">
    <cfRule type="containsText" dxfId="433" priority="517" operator="containsText" text="Preencha">
      <formula>NOT(ISERROR(SEARCH("Preencha",G77)))</formula>
    </cfRule>
    <cfRule type="cellIs" dxfId="432" priority="518" operator="equal">
      <formula>"Selecione uma opção:"</formula>
    </cfRule>
  </conditionalFormatting>
  <conditionalFormatting sqref="I77">
    <cfRule type="expression" dxfId="431" priority="516">
      <formula>$N$5="S"</formula>
    </cfRule>
  </conditionalFormatting>
  <conditionalFormatting sqref="I77">
    <cfRule type="containsText" dxfId="430" priority="514" operator="containsText" text="Preencha">
      <formula>NOT(ISERROR(SEARCH("Preencha",I77)))</formula>
    </cfRule>
    <cfRule type="cellIs" dxfId="429" priority="515" operator="equal">
      <formula>"Selecione uma opção:"</formula>
    </cfRule>
  </conditionalFormatting>
  <conditionalFormatting sqref="H76">
    <cfRule type="expression" dxfId="428" priority="513">
      <formula>$N$5="S"</formula>
    </cfRule>
  </conditionalFormatting>
  <conditionalFormatting sqref="H76">
    <cfRule type="containsText" dxfId="427" priority="511" operator="containsText" text="Preencha">
      <formula>NOT(ISERROR(SEARCH("Preencha",H76)))</formula>
    </cfRule>
    <cfRule type="cellIs" dxfId="426" priority="512" operator="equal">
      <formula>"Selecione uma opção:"</formula>
    </cfRule>
  </conditionalFormatting>
  <conditionalFormatting sqref="H77">
    <cfRule type="expression" dxfId="425" priority="510">
      <formula>$N$5="S"</formula>
    </cfRule>
  </conditionalFormatting>
  <conditionalFormatting sqref="H77">
    <cfRule type="containsText" dxfId="424" priority="508" operator="containsText" text="Preencha">
      <formula>NOT(ISERROR(SEARCH("Preencha",H77)))</formula>
    </cfRule>
    <cfRule type="cellIs" dxfId="423" priority="509" operator="equal">
      <formula>"Selecione uma opção:"</formula>
    </cfRule>
  </conditionalFormatting>
  <conditionalFormatting sqref="F80">
    <cfRule type="containsText" dxfId="422" priority="504" operator="containsText" text="Preencha">
      <formula>NOT(ISERROR(SEARCH("Preencha",F80)))</formula>
    </cfRule>
    <cfRule type="cellIs" dxfId="421" priority="505" operator="equal">
      <formula>"Selecione uma opção:"</formula>
    </cfRule>
  </conditionalFormatting>
  <conditionalFormatting sqref="E80">
    <cfRule type="containsText" dxfId="420" priority="506" operator="containsText" text="Preencha">
      <formula>NOT(ISERROR(SEARCH("Preencha",E80)))</formula>
    </cfRule>
    <cfRule type="cellIs" dxfId="419" priority="507" operator="equal">
      <formula>"Selecione uma opção:"</formula>
    </cfRule>
  </conditionalFormatting>
  <conditionalFormatting sqref="I80">
    <cfRule type="containsText" dxfId="418" priority="502" operator="containsText" text="Preencha">
      <formula>NOT(ISERROR(SEARCH("Preencha",I80)))</formula>
    </cfRule>
    <cfRule type="cellIs" dxfId="417" priority="503" operator="equal">
      <formula>"Selecione uma opção:"</formula>
    </cfRule>
  </conditionalFormatting>
  <conditionalFormatting sqref="G80">
    <cfRule type="expression" dxfId="416" priority="501">
      <formula>$N$5="S"</formula>
    </cfRule>
  </conditionalFormatting>
  <conditionalFormatting sqref="G80">
    <cfRule type="containsText" dxfId="415" priority="499" operator="containsText" text="Preencha">
      <formula>NOT(ISERROR(SEARCH("Preencha",G80)))</formula>
    </cfRule>
    <cfRule type="cellIs" dxfId="414" priority="500" operator="equal">
      <formula>"Selecione uma opção:"</formula>
    </cfRule>
  </conditionalFormatting>
  <conditionalFormatting sqref="J80">
    <cfRule type="expression" dxfId="413" priority="498">
      <formula>$N$5="S"</formula>
    </cfRule>
  </conditionalFormatting>
  <conditionalFormatting sqref="J80">
    <cfRule type="containsText" dxfId="412" priority="496" operator="containsText" text="Preencha">
      <formula>NOT(ISERROR(SEARCH("Preencha",J80)))</formula>
    </cfRule>
    <cfRule type="cellIs" dxfId="411" priority="497" operator="equal">
      <formula>"Selecione uma opção:"</formula>
    </cfRule>
  </conditionalFormatting>
  <conditionalFormatting sqref="H80">
    <cfRule type="expression" dxfId="410" priority="495">
      <formula>$N$5="S"</formula>
    </cfRule>
  </conditionalFormatting>
  <conditionalFormatting sqref="H80">
    <cfRule type="containsText" dxfId="409" priority="493" operator="containsText" text="Preencha">
      <formula>NOT(ISERROR(SEARCH("Preencha",H80)))</formula>
    </cfRule>
    <cfRule type="cellIs" dxfId="408" priority="494" operator="equal">
      <formula>"Selecione uma opção:"</formula>
    </cfRule>
  </conditionalFormatting>
  <conditionalFormatting sqref="C76">
    <cfRule type="expression" dxfId="407" priority="491">
      <formula>#REF!&lt;&gt;""</formula>
    </cfRule>
  </conditionalFormatting>
  <conditionalFormatting sqref="C76">
    <cfRule type="expression" dxfId="406" priority="492">
      <formula>IU77=1</formula>
    </cfRule>
  </conditionalFormatting>
  <conditionalFormatting sqref="H76">
    <cfRule type="expression" dxfId="405" priority="490">
      <formula>$N$5="S"</formula>
    </cfRule>
  </conditionalFormatting>
  <conditionalFormatting sqref="H76">
    <cfRule type="containsText" dxfId="404" priority="488" operator="containsText" text="Preencha">
      <formula>NOT(ISERROR(SEARCH("Preencha",H76)))</formula>
    </cfRule>
    <cfRule type="cellIs" dxfId="403" priority="489" operator="equal">
      <formula>"Selecione uma opção:"</formula>
    </cfRule>
  </conditionalFormatting>
  <conditionalFormatting sqref="H77">
    <cfRule type="expression" dxfId="402" priority="487">
      <formula>$N$5="S"</formula>
    </cfRule>
  </conditionalFormatting>
  <conditionalFormatting sqref="H77">
    <cfRule type="containsText" dxfId="401" priority="485" operator="containsText" text="Preencha">
      <formula>NOT(ISERROR(SEARCH("Preencha",H77)))</formula>
    </cfRule>
    <cfRule type="cellIs" dxfId="400" priority="486" operator="equal">
      <formula>"Selecione uma opção:"</formula>
    </cfRule>
  </conditionalFormatting>
  <conditionalFormatting sqref="J77:J79">
    <cfRule type="expression" dxfId="399" priority="535">
      <formula>$B77&gt;#REF!</formula>
    </cfRule>
  </conditionalFormatting>
  <conditionalFormatting sqref="C80:D80">
    <cfRule type="expression" dxfId="398" priority="484">
      <formula>$N$5="S"</formula>
    </cfRule>
  </conditionalFormatting>
  <conditionalFormatting sqref="C80:D80">
    <cfRule type="containsText" dxfId="397" priority="482" operator="containsText" text="Preencha">
      <formula>NOT(ISERROR(SEARCH("Preencha",C80)))</formula>
    </cfRule>
    <cfRule type="cellIs" dxfId="396" priority="483" operator="equal">
      <formula>"Selecione uma opção:"</formula>
    </cfRule>
  </conditionalFormatting>
  <conditionalFormatting sqref="F78:F79">
    <cfRule type="expression" dxfId="395" priority="478">
      <formula>$N$5="S"</formula>
    </cfRule>
  </conditionalFormatting>
  <conditionalFormatting sqref="F78:F79">
    <cfRule type="containsText" dxfId="394" priority="476" operator="containsText" text="Preencha">
      <formula>NOT(ISERROR(SEARCH("Preencha",F78)))</formula>
    </cfRule>
    <cfRule type="cellIs" dxfId="393" priority="477" operator="equal">
      <formula>"Selecione uma opção:"</formula>
    </cfRule>
  </conditionalFormatting>
  <conditionalFormatting sqref="G78:G79">
    <cfRule type="expression" dxfId="392" priority="475">
      <formula>$N$5="S"</formula>
    </cfRule>
  </conditionalFormatting>
  <conditionalFormatting sqref="G78:G79">
    <cfRule type="containsText" dxfId="391" priority="473" operator="containsText" text="Preencha">
      <formula>NOT(ISERROR(SEARCH("Preencha",G78)))</formula>
    </cfRule>
    <cfRule type="cellIs" dxfId="390" priority="474" operator="equal">
      <formula>"Selecione uma opção:"</formula>
    </cfRule>
  </conditionalFormatting>
  <conditionalFormatting sqref="I78:I79">
    <cfRule type="expression" dxfId="389" priority="472">
      <formula>$N$5="S"</formula>
    </cfRule>
  </conditionalFormatting>
  <conditionalFormatting sqref="I78:I79">
    <cfRule type="containsText" dxfId="388" priority="470" operator="containsText" text="Preencha">
      <formula>NOT(ISERROR(SEARCH("Preencha",I78)))</formula>
    </cfRule>
    <cfRule type="cellIs" dxfId="387" priority="471" operator="equal">
      <formula>"Selecione uma opção:"</formula>
    </cfRule>
  </conditionalFormatting>
  <conditionalFormatting sqref="H78:H79">
    <cfRule type="expression" dxfId="386" priority="469">
      <formula>$N$5="S"</formula>
    </cfRule>
  </conditionalFormatting>
  <conditionalFormatting sqref="H78:H79">
    <cfRule type="containsText" dxfId="385" priority="467" operator="containsText" text="Preencha">
      <formula>NOT(ISERROR(SEARCH("Preencha",H78)))</formula>
    </cfRule>
    <cfRule type="cellIs" dxfId="384" priority="468" operator="equal">
      <formula>"Selecione uma opção:"</formula>
    </cfRule>
  </conditionalFormatting>
  <conditionalFormatting sqref="H78:H79">
    <cfRule type="expression" dxfId="383" priority="466">
      <formula>$N$5="S"</formula>
    </cfRule>
  </conditionalFormatting>
  <conditionalFormatting sqref="H78:H79">
    <cfRule type="containsText" dxfId="382" priority="464" operator="containsText" text="Preencha">
      <formula>NOT(ISERROR(SEARCH("Preencha",H78)))</formula>
    </cfRule>
    <cfRule type="cellIs" dxfId="381" priority="465" operator="equal">
      <formula>"Selecione uma opção:"</formula>
    </cfRule>
  </conditionalFormatting>
  <conditionalFormatting sqref="E86:F86 I86">
    <cfRule type="expression" dxfId="380" priority="462">
      <formula>$N$5="S"</formula>
    </cfRule>
  </conditionalFormatting>
  <conditionalFormatting sqref="F82">
    <cfRule type="expression" dxfId="379" priority="461">
      <formula>$N$5="S"</formula>
    </cfRule>
  </conditionalFormatting>
  <conditionalFormatting sqref="F82">
    <cfRule type="containsText" dxfId="378" priority="459" operator="containsText" text="Preencha">
      <formula>NOT(ISERROR(SEARCH("Preencha",F82)))</formula>
    </cfRule>
    <cfRule type="cellIs" dxfId="377" priority="460" operator="equal">
      <formula>"Selecione uma opção:"</formula>
    </cfRule>
  </conditionalFormatting>
  <conditionalFormatting sqref="G82">
    <cfRule type="expression" dxfId="376" priority="458">
      <formula>$N$5="S"</formula>
    </cfRule>
  </conditionalFormatting>
  <conditionalFormatting sqref="G82">
    <cfRule type="containsText" dxfId="375" priority="456" operator="containsText" text="Preencha">
      <formula>NOT(ISERROR(SEARCH("Preencha",G82)))</formula>
    </cfRule>
    <cfRule type="cellIs" dxfId="374" priority="457" operator="equal">
      <formula>"Selecione uma opção:"</formula>
    </cfRule>
  </conditionalFormatting>
  <conditionalFormatting sqref="I82">
    <cfRule type="expression" dxfId="373" priority="455">
      <formula>$N$5="S"</formula>
    </cfRule>
  </conditionalFormatting>
  <conditionalFormatting sqref="I82">
    <cfRule type="containsText" dxfId="372" priority="453" operator="containsText" text="Preencha">
      <formula>NOT(ISERROR(SEARCH("Preencha",I82)))</formula>
    </cfRule>
    <cfRule type="cellIs" dxfId="371" priority="454" operator="equal">
      <formula>"Selecione uma opção:"</formula>
    </cfRule>
  </conditionalFormatting>
  <conditionalFormatting sqref="F83">
    <cfRule type="expression" dxfId="370" priority="450">
      <formula>$N$5="S"</formula>
    </cfRule>
  </conditionalFormatting>
  <conditionalFormatting sqref="F83">
    <cfRule type="containsText" dxfId="369" priority="448" operator="containsText" text="Preencha">
      <formula>NOT(ISERROR(SEARCH("Preencha",F83)))</formula>
    </cfRule>
    <cfRule type="cellIs" dxfId="368" priority="449" operator="equal">
      <formula>"Selecione uma opção:"</formula>
    </cfRule>
  </conditionalFormatting>
  <conditionalFormatting sqref="G83">
    <cfRule type="expression" dxfId="367" priority="447">
      <formula>$N$5="S"</formula>
    </cfRule>
  </conditionalFormatting>
  <conditionalFormatting sqref="G83">
    <cfRule type="containsText" dxfId="366" priority="445" operator="containsText" text="Preencha">
      <formula>NOT(ISERROR(SEARCH("Preencha",G83)))</formula>
    </cfRule>
    <cfRule type="cellIs" dxfId="365" priority="446" operator="equal">
      <formula>"Selecione uma opção:"</formula>
    </cfRule>
  </conditionalFormatting>
  <conditionalFormatting sqref="I83">
    <cfRule type="expression" dxfId="364" priority="444">
      <formula>$N$5="S"</formula>
    </cfRule>
  </conditionalFormatting>
  <conditionalFormatting sqref="I83">
    <cfRule type="containsText" dxfId="363" priority="442" operator="containsText" text="Preencha">
      <formula>NOT(ISERROR(SEARCH("Preencha",I83)))</formula>
    </cfRule>
    <cfRule type="cellIs" dxfId="362" priority="443" operator="equal">
      <formula>"Selecione uma opção:"</formula>
    </cfRule>
  </conditionalFormatting>
  <conditionalFormatting sqref="H82">
    <cfRule type="expression" dxfId="361" priority="441">
      <formula>$N$5="S"</formula>
    </cfRule>
  </conditionalFormatting>
  <conditionalFormatting sqref="H82">
    <cfRule type="containsText" dxfId="360" priority="439" operator="containsText" text="Preencha">
      <formula>NOT(ISERROR(SEARCH("Preencha",H82)))</formula>
    </cfRule>
    <cfRule type="cellIs" dxfId="359" priority="440" operator="equal">
      <formula>"Selecione uma opção:"</formula>
    </cfRule>
  </conditionalFormatting>
  <conditionalFormatting sqref="H83">
    <cfRule type="expression" dxfId="358" priority="438">
      <formula>$N$5="S"</formula>
    </cfRule>
  </conditionalFormatting>
  <conditionalFormatting sqref="H83">
    <cfRule type="containsText" dxfId="357" priority="436" operator="containsText" text="Preencha">
      <formula>NOT(ISERROR(SEARCH("Preencha",H83)))</formula>
    </cfRule>
    <cfRule type="cellIs" dxfId="356" priority="437" operator="equal">
      <formula>"Selecione uma opção:"</formula>
    </cfRule>
  </conditionalFormatting>
  <conditionalFormatting sqref="F86">
    <cfRule type="containsText" dxfId="355" priority="432" operator="containsText" text="Preencha">
      <formula>NOT(ISERROR(SEARCH("Preencha",F86)))</formula>
    </cfRule>
    <cfRule type="cellIs" dxfId="354" priority="433" operator="equal">
      <formula>"Selecione uma opção:"</formula>
    </cfRule>
  </conditionalFormatting>
  <conditionalFormatting sqref="E86">
    <cfRule type="containsText" dxfId="353" priority="434" operator="containsText" text="Preencha">
      <formula>NOT(ISERROR(SEARCH("Preencha",E86)))</formula>
    </cfRule>
    <cfRule type="cellIs" dxfId="352" priority="435" operator="equal">
      <formula>"Selecione uma opção:"</formula>
    </cfRule>
  </conditionalFormatting>
  <conditionalFormatting sqref="I86">
    <cfRule type="containsText" dxfId="351" priority="430" operator="containsText" text="Preencha">
      <formula>NOT(ISERROR(SEARCH("Preencha",I86)))</formula>
    </cfRule>
    <cfRule type="cellIs" dxfId="350" priority="431" operator="equal">
      <formula>"Selecione uma opção:"</formula>
    </cfRule>
  </conditionalFormatting>
  <conditionalFormatting sqref="G86">
    <cfRule type="expression" dxfId="349" priority="429">
      <formula>$N$5="S"</formula>
    </cfRule>
  </conditionalFormatting>
  <conditionalFormatting sqref="G86">
    <cfRule type="containsText" dxfId="348" priority="427" operator="containsText" text="Preencha">
      <formula>NOT(ISERROR(SEARCH("Preencha",G86)))</formula>
    </cfRule>
    <cfRule type="cellIs" dxfId="347" priority="428" operator="equal">
      <formula>"Selecione uma opção:"</formula>
    </cfRule>
  </conditionalFormatting>
  <conditionalFormatting sqref="J86">
    <cfRule type="expression" dxfId="346" priority="426">
      <formula>$N$5="S"</formula>
    </cfRule>
  </conditionalFormatting>
  <conditionalFormatting sqref="J86">
    <cfRule type="containsText" dxfId="345" priority="424" operator="containsText" text="Preencha">
      <formula>NOT(ISERROR(SEARCH("Preencha",J86)))</formula>
    </cfRule>
    <cfRule type="cellIs" dxfId="344" priority="425" operator="equal">
      <formula>"Selecione uma opção:"</formula>
    </cfRule>
  </conditionalFormatting>
  <conditionalFormatting sqref="H86">
    <cfRule type="expression" dxfId="343" priority="423">
      <formula>$N$5="S"</formula>
    </cfRule>
  </conditionalFormatting>
  <conditionalFormatting sqref="H86">
    <cfRule type="containsText" dxfId="342" priority="421" operator="containsText" text="Preencha">
      <formula>NOT(ISERROR(SEARCH("Preencha",H86)))</formula>
    </cfRule>
    <cfRule type="cellIs" dxfId="341" priority="422" operator="equal">
      <formula>"Selecione uma opção:"</formula>
    </cfRule>
  </conditionalFormatting>
  <conditionalFormatting sqref="C82">
    <cfRule type="expression" dxfId="340" priority="419">
      <formula>#REF!&lt;&gt;""</formula>
    </cfRule>
  </conditionalFormatting>
  <conditionalFormatting sqref="C82">
    <cfRule type="expression" dxfId="339" priority="420">
      <formula>IU83=1</formula>
    </cfRule>
  </conditionalFormatting>
  <conditionalFormatting sqref="H82">
    <cfRule type="expression" dxfId="338" priority="418">
      <formula>$N$5="S"</formula>
    </cfRule>
  </conditionalFormatting>
  <conditionalFormatting sqref="H82">
    <cfRule type="containsText" dxfId="337" priority="416" operator="containsText" text="Preencha">
      <formula>NOT(ISERROR(SEARCH("Preencha",H82)))</formula>
    </cfRule>
    <cfRule type="cellIs" dxfId="336" priority="417" operator="equal">
      <formula>"Selecione uma opção:"</formula>
    </cfRule>
  </conditionalFormatting>
  <conditionalFormatting sqref="H83">
    <cfRule type="expression" dxfId="335" priority="415">
      <formula>$N$5="S"</formula>
    </cfRule>
  </conditionalFormatting>
  <conditionalFormatting sqref="H83">
    <cfRule type="containsText" dxfId="334" priority="413" operator="containsText" text="Preencha">
      <formula>NOT(ISERROR(SEARCH("Preencha",H83)))</formula>
    </cfRule>
    <cfRule type="cellIs" dxfId="333" priority="414" operator="equal">
      <formula>"Selecione uma opção:"</formula>
    </cfRule>
  </conditionalFormatting>
  <conditionalFormatting sqref="J83:J85">
    <cfRule type="expression" dxfId="332" priority="463">
      <formula>$B83&gt;#REF!</formula>
    </cfRule>
  </conditionalFormatting>
  <conditionalFormatting sqref="C86:D86">
    <cfRule type="expression" dxfId="331" priority="412">
      <formula>$N$5="S"</formula>
    </cfRule>
  </conditionalFormatting>
  <conditionalFormatting sqref="C86:D86">
    <cfRule type="containsText" dxfId="330" priority="410" operator="containsText" text="Preencha">
      <formula>NOT(ISERROR(SEARCH("Preencha",C86)))</formula>
    </cfRule>
    <cfRule type="cellIs" dxfId="329" priority="411" operator="equal">
      <formula>"Selecione uma opção:"</formula>
    </cfRule>
  </conditionalFormatting>
  <conditionalFormatting sqref="F84:F85">
    <cfRule type="expression" dxfId="328" priority="406">
      <formula>$N$5="S"</formula>
    </cfRule>
  </conditionalFormatting>
  <conditionalFormatting sqref="F84:F85">
    <cfRule type="containsText" dxfId="327" priority="404" operator="containsText" text="Preencha">
      <formula>NOT(ISERROR(SEARCH("Preencha",F84)))</formula>
    </cfRule>
    <cfRule type="cellIs" dxfId="326" priority="405" operator="equal">
      <formula>"Selecione uma opção:"</formula>
    </cfRule>
  </conditionalFormatting>
  <conditionalFormatting sqref="G84:G85">
    <cfRule type="expression" dxfId="325" priority="403">
      <formula>$N$5="S"</formula>
    </cfRule>
  </conditionalFormatting>
  <conditionalFormatting sqref="G84:G85">
    <cfRule type="containsText" dxfId="324" priority="401" operator="containsText" text="Preencha">
      <formula>NOT(ISERROR(SEARCH("Preencha",G84)))</formula>
    </cfRule>
    <cfRule type="cellIs" dxfId="323" priority="402" operator="equal">
      <formula>"Selecione uma opção:"</formula>
    </cfRule>
  </conditionalFormatting>
  <conditionalFormatting sqref="I84:I85">
    <cfRule type="expression" dxfId="322" priority="400">
      <formula>$N$5="S"</formula>
    </cfRule>
  </conditionalFormatting>
  <conditionalFormatting sqref="I84:I85">
    <cfRule type="containsText" dxfId="321" priority="398" operator="containsText" text="Preencha">
      <formula>NOT(ISERROR(SEARCH("Preencha",I84)))</formula>
    </cfRule>
    <cfRule type="cellIs" dxfId="320" priority="399" operator="equal">
      <formula>"Selecione uma opção:"</formula>
    </cfRule>
  </conditionalFormatting>
  <conditionalFormatting sqref="H84:H85">
    <cfRule type="expression" dxfId="319" priority="397">
      <formula>$N$5="S"</formula>
    </cfRule>
  </conditionalFormatting>
  <conditionalFormatting sqref="H84:H85">
    <cfRule type="containsText" dxfId="318" priority="395" operator="containsText" text="Preencha">
      <formula>NOT(ISERROR(SEARCH("Preencha",H84)))</formula>
    </cfRule>
    <cfRule type="cellIs" dxfId="317" priority="396" operator="equal">
      <formula>"Selecione uma opção:"</formula>
    </cfRule>
  </conditionalFormatting>
  <conditionalFormatting sqref="H84:H85">
    <cfRule type="expression" dxfId="316" priority="394">
      <formula>$N$5="S"</formula>
    </cfRule>
  </conditionalFormatting>
  <conditionalFormatting sqref="H84:H85">
    <cfRule type="containsText" dxfId="315" priority="392" operator="containsText" text="Preencha">
      <formula>NOT(ISERROR(SEARCH("Preencha",H84)))</formula>
    </cfRule>
    <cfRule type="cellIs" dxfId="314" priority="393" operator="equal">
      <formula>"Selecione uma opção:"</formula>
    </cfRule>
  </conditionalFormatting>
  <conditionalFormatting sqref="A183:B192 K183:M192 F183:G183 G190:G191 F189:I189">
    <cfRule type="expression" dxfId="313" priority="390">
      <formula>$N$5="S"</formula>
    </cfRule>
  </conditionalFormatting>
  <conditionalFormatting sqref="B183:B192 K183:K192">
    <cfRule type="containsText" dxfId="312" priority="388" operator="containsText" text="Preencha">
      <formula>NOT(ISERROR(SEARCH("Preencha",B183)))</formula>
    </cfRule>
    <cfRule type="cellIs" dxfId="311" priority="389" operator="equal">
      <formula>"Selecione uma opção:"</formula>
    </cfRule>
  </conditionalFormatting>
  <conditionalFormatting sqref="F185:G185">
    <cfRule type="containsText" dxfId="310" priority="381" operator="containsText" text="Preencha">
      <formula>NOT(ISERROR(SEARCH("Preencha",F185)))</formula>
    </cfRule>
    <cfRule type="cellIs" dxfId="309" priority="382" operator="equal">
      <formula>"Selecione uma opção:"</formula>
    </cfRule>
  </conditionalFormatting>
  <conditionalFormatting sqref="F185:G185">
    <cfRule type="expression" dxfId="308" priority="380">
      <formula>$N$5="S"</formula>
    </cfRule>
  </conditionalFormatting>
  <conditionalFormatting sqref="F184:G184">
    <cfRule type="containsText" dxfId="307" priority="378" operator="containsText" text="Preencha">
      <formula>NOT(ISERROR(SEARCH("Preencha",F184)))</formula>
    </cfRule>
    <cfRule type="cellIs" dxfId="306" priority="379" operator="equal">
      <formula>"Selecione uma opção:"</formula>
    </cfRule>
  </conditionalFormatting>
  <conditionalFormatting sqref="I187 I189">
    <cfRule type="containsText" dxfId="305" priority="354" operator="containsText" text="Preencha">
      <formula>NOT(ISERROR(SEARCH("Preencha",I187)))</formula>
    </cfRule>
    <cfRule type="cellIs" dxfId="304" priority="355" operator="equal">
      <formula>"Selecione uma opção:"</formula>
    </cfRule>
  </conditionalFormatting>
  <conditionalFormatting sqref="F183:G183">
    <cfRule type="containsText" dxfId="303" priority="386" operator="containsText" text="Preencha">
      <formula>NOT(ISERROR(SEARCH("Preencha",F183)))</formula>
    </cfRule>
    <cfRule type="cellIs" dxfId="302" priority="387" operator="equal">
      <formula>"Selecione uma opção:"</formula>
    </cfRule>
  </conditionalFormatting>
  <conditionalFormatting sqref="F186:G186">
    <cfRule type="containsText" dxfId="301" priority="384" operator="containsText" text="Preencha">
      <formula>NOT(ISERROR(SEARCH("Preencha",F186)))</formula>
    </cfRule>
    <cfRule type="cellIs" dxfId="300" priority="385" operator="equal">
      <formula>"Selecione uma opção:"</formula>
    </cfRule>
  </conditionalFormatting>
  <conditionalFormatting sqref="F186:G186">
    <cfRule type="expression" dxfId="299" priority="383">
      <formula>$N$5="S"</formula>
    </cfRule>
  </conditionalFormatting>
  <conditionalFormatting sqref="F184:G184">
    <cfRule type="expression" dxfId="298" priority="377">
      <formula>$N$5="S"</formula>
    </cfRule>
  </conditionalFormatting>
  <conditionalFormatting sqref="F190">
    <cfRule type="expression" dxfId="297" priority="376">
      <formula>$N$5="S"</formula>
    </cfRule>
  </conditionalFormatting>
  <conditionalFormatting sqref="F190">
    <cfRule type="containsText" dxfId="296" priority="374" operator="containsText" text="Preencha">
      <formula>NOT(ISERROR(SEARCH("Preencha",F190)))</formula>
    </cfRule>
    <cfRule type="cellIs" dxfId="295" priority="375" operator="equal">
      <formula>"Selecione uma opção:"</formula>
    </cfRule>
  </conditionalFormatting>
  <conditionalFormatting sqref="G190">
    <cfRule type="containsText" dxfId="294" priority="372" operator="containsText" text="Preencha">
      <formula>NOT(ISERROR(SEARCH("Preencha",G190)))</formula>
    </cfRule>
    <cfRule type="cellIs" dxfId="293" priority="373" operator="equal">
      <formula>"Selecione uma opção:"</formula>
    </cfRule>
  </conditionalFormatting>
  <conditionalFormatting sqref="F187">
    <cfRule type="expression" dxfId="292" priority="371">
      <formula>$N$5="S"</formula>
    </cfRule>
  </conditionalFormatting>
  <conditionalFormatting sqref="F187 F189">
    <cfRule type="containsText" dxfId="291" priority="369" operator="containsText" text="Preencha">
      <formula>NOT(ISERROR(SEARCH("Preencha",F187)))</formula>
    </cfRule>
    <cfRule type="cellIs" dxfId="290" priority="370" operator="equal">
      <formula>"Selecione uma opção:"</formula>
    </cfRule>
  </conditionalFormatting>
  <conditionalFormatting sqref="G187">
    <cfRule type="expression" dxfId="289" priority="368">
      <formula>$N$5="S"</formula>
    </cfRule>
  </conditionalFormatting>
  <conditionalFormatting sqref="G187 G189">
    <cfRule type="containsText" dxfId="288" priority="366" operator="containsText" text="Preencha">
      <formula>NOT(ISERROR(SEARCH("Preencha",G187)))</formula>
    </cfRule>
    <cfRule type="cellIs" dxfId="287" priority="367" operator="equal">
      <formula>"Selecione uma opção:"</formula>
    </cfRule>
  </conditionalFormatting>
  <conditionalFormatting sqref="F191">
    <cfRule type="expression" dxfId="286" priority="365">
      <formula>$N$5="S"</formula>
    </cfRule>
  </conditionalFormatting>
  <conditionalFormatting sqref="F191">
    <cfRule type="containsText" dxfId="285" priority="363" operator="containsText" text="Preencha">
      <formula>NOT(ISERROR(SEARCH("Preencha",F191)))</formula>
    </cfRule>
    <cfRule type="cellIs" dxfId="284" priority="364" operator="equal">
      <formula>"Selecione uma opção:"</formula>
    </cfRule>
  </conditionalFormatting>
  <conditionalFormatting sqref="G191">
    <cfRule type="containsText" dxfId="283" priority="361" operator="containsText" text="Preencha">
      <formula>NOT(ISERROR(SEARCH("Preencha",G191)))</formula>
    </cfRule>
    <cfRule type="cellIs" dxfId="282" priority="362" operator="equal">
      <formula>"Selecione uma opção:"</formula>
    </cfRule>
  </conditionalFormatting>
  <conditionalFormatting sqref="I190">
    <cfRule type="expression" dxfId="281" priority="360">
      <formula>$N$5="S"</formula>
    </cfRule>
  </conditionalFormatting>
  <conditionalFormatting sqref="I183">
    <cfRule type="expression" dxfId="280" priority="359">
      <formula>$N$5="S"</formula>
    </cfRule>
  </conditionalFormatting>
  <conditionalFormatting sqref="I183 I190">
    <cfRule type="containsText" dxfId="279" priority="357" operator="containsText" text="Preencha">
      <formula>NOT(ISERROR(SEARCH("Preencha",I183)))</formula>
    </cfRule>
    <cfRule type="cellIs" dxfId="278" priority="358" operator="equal">
      <formula>"Selecione uma opção:"</formula>
    </cfRule>
  </conditionalFormatting>
  <conditionalFormatting sqref="I187">
    <cfRule type="expression" dxfId="277" priority="356">
      <formula>$N$5="S"</formula>
    </cfRule>
  </conditionalFormatting>
  <conditionalFormatting sqref="I186">
    <cfRule type="expression" dxfId="276" priority="353">
      <formula>$N$5="S"</formula>
    </cfRule>
  </conditionalFormatting>
  <conditionalFormatting sqref="I186">
    <cfRule type="containsText" dxfId="275" priority="351" operator="containsText" text="Preencha">
      <formula>NOT(ISERROR(SEARCH("Preencha",I186)))</formula>
    </cfRule>
    <cfRule type="cellIs" dxfId="274" priority="352" operator="equal">
      <formula>"Selecione uma opção:"</formula>
    </cfRule>
  </conditionalFormatting>
  <conditionalFormatting sqref="I184:I185">
    <cfRule type="expression" dxfId="273" priority="350">
      <formula>$N$5="S"</formula>
    </cfRule>
  </conditionalFormatting>
  <conditionalFormatting sqref="I184:I185">
    <cfRule type="containsText" dxfId="272" priority="348" operator="containsText" text="Preencha">
      <formula>NOT(ISERROR(SEARCH("Preencha",I184)))</formula>
    </cfRule>
    <cfRule type="cellIs" dxfId="271" priority="349" operator="equal">
      <formula>"Selecione uma opção:"</formula>
    </cfRule>
  </conditionalFormatting>
  <conditionalFormatting sqref="I191">
    <cfRule type="expression" dxfId="270" priority="347">
      <formula>$N$5="S"</formula>
    </cfRule>
  </conditionalFormatting>
  <conditionalFormatting sqref="I191">
    <cfRule type="containsText" dxfId="269" priority="345" operator="containsText" text="Preencha">
      <formula>NOT(ISERROR(SEARCH("Preencha",I191)))</formula>
    </cfRule>
    <cfRule type="cellIs" dxfId="268" priority="346" operator="equal">
      <formula>"Selecione uma opção:"</formula>
    </cfRule>
  </conditionalFormatting>
  <conditionalFormatting sqref="H190">
    <cfRule type="expression" dxfId="267" priority="344">
      <formula>$N$5="S"</formula>
    </cfRule>
  </conditionalFormatting>
  <conditionalFormatting sqref="H183">
    <cfRule type="expression" dxfId="266" priority="343">
      <formula>$N$5="S"</formula>
    </cfRule>
  </conditionalFormatting>
  <conditionalFormatting sqref="H183 H190">
    <cfRule type="containsText" dxfId="265" priority="341" operator="containsText" text="Preencha">
      <formula>NOT(ISERROR(SEARCH("Preencha",H183)))</formula>
    </cfRule>
    <cfRule type="cellIs" dxfId="264" priority="342" operator="equal">
      <formula>"Selecione uma opção:"</formula>
    </cfRule>
  </conditionalFormatting>
  <conditionalFormatting sqref="H187">
    <cfRule type="expression" dxfId="263" priority="340">
      <formula>$N$5="S"</formula>
    </cfRule>
  </conditionalFormatting>
  <conditionalFormatting sqref="H187 H189">
    <cfRule type="containsText" dxfId="262" priority="338" operator="containsText" text="Preencha">
      <formula>NOT(ISERROR(SEARCH("Preencha",H187)))</formula>
    </cfRule>
    <cfRule type="cellIs" dxfId="261" priority="339" operator="equal">
      <formula>"Selecione uma opção:"</formula>
    </cfRule>
  </conditionalFormatting>
  <conditionalFormatting sqref="H186">
    <cfRule type="expression" dxfId="260" priority="337">
      <formula>$N$5="S"</formula>
    </cfRule>
  </conditionalFormatting>
  <conditionalFormatting sqref="H186">
    <cfRule type="containsText" dxfId="259" priority="335" operator="containsText" text="Preencha">
      <formula>NOT(ISERROR(SEARCH("Preencha",H186)))</formula>
    </cfRule>
    <cfRule type="cellIs" dxfId="258" priority="336" operator="equal">
      <formula>"Selecione uma opção:"</formula>
    </cfRule>
  </conditionalFormatting>
  <conditionalFormatting sqref="H184:H185">
    <cfRule type="expression" dxfId="257" priority="334">
      <formula>$N$5="S"</formula>
    </cfRule>
  </conditionalFormatting>
  <conditionalFormatting sqref="H184:H185">
    <cfRule type="containsText" dxfId="256" priority="332" operator="containsText" text="Preencha">
      <formula>NOT(ISERROR(SEARCH("Preencha",H184)))</formula>
    </cfRule>
    <cfRule type="cellIs" dxfId="255" priority="333" operator="equal">
      <formula>"Selecione uma opção:"</formula>
    </cfRule>
  </conditionalFormatting>
  <conditionalFormatting sqref="H191">
    <cfRule type="expression" dxfId="254" priority="331">
      <formula>$N$5="S"</formula>
    </cfRule>
  </conditionalFormatting>
  <conditionalFormatting sqref="H191">
    <cfRule type="containsText" dxfId="253" priority="329" operator="containsText" text="Preencha">
      <formula>NOT(ISERROR(SEARCH("Preencha",H191)))</formula>
    </cfRule>
    <cfRule type="cellIs" dxfId="252" priority="330" operator="equal">
      <formula>"Selecione uma opção:"</formula>
    </cfRule>
  </conditionalFormatting>
  <conditionalFormatting sqref="I192">
    <cfRule type="expression" dxfId="251" priority="328">
      <formula>$N$5="S"</formula>
    </cfRule>
  </conditionalFormatting>
  <conditionalFormatting sqref="E192">
    <cfRule type="expression" dxfId="250" priority="327">
      <formula>$N$5="S"</formula>
    </cfRule>
  </conditionalFormatting>
  <conditionalFormatting sqref="E192">
    <cfRule type="containsText" dxfId="249" priority="325" operator="containsText" text="Preencha">
      <formula>NOT(ISERROR(SEARCH("Preencha",E192)))</formula>
    </cfRule>
    <cfRule type="cellIs" dxfId="248" priority="326" operator="equal">
      <formula>"Selecione uma opção:"</formula>
    </cfRule>
  </conditionalFormatting>
  <conditionalFormatting sqref="F192">
    <cfRule type="expression" dxfId="247" priority="324">
      <formula>$N$5="S"</formula>
    </cfRule>
  </conditionalFormatting>
  <conditionalFormatting sqref="F192">
    <cfRule type="containsText" dxfId="246" priority="322" operator="containsText" text="Preencha">
      <formula>NOT(ISERROR(SEARCH("Preencha",F192)))</formula>
    </cfRule>
    <cfRule type="cellIs" dxfId="245" priority="323" operator="equal">
      <formula>"Selecione uma opção:"</formula>
    </cfRule>
  </conditionalFormatting>
  <conditionalFormatting sqref="I192">
    <cfRule type="containsText" dxfId="244" priority="320" operator="containsText" text="Preencha">
      <formula>NOT(ISERROR(SEARCH("Preencha",I192)))</formula>
    </cfRule>
    <cfRule type="cellIs" dxfId="243" priority="321" operator="equal">
      <formula>"Selecione uma opção:"</formula>
    </cfRule>
  </conditionalFormatting>
  <conditionalFormatting sqref="G192">
    <cfRule type="expression" dxfId="242" priority="319">
      <formula>$N$5="S"</formula>
    </cfRule>
  </conditionalFormatting>
  <conditionalFormatting sqref="G192">
    <cfRule type="containsText" dxfId="241" priority="317" operator="containsText" text="Preencha">
      <formula>NOT(ISERROR(SEARCH("Preencha",G192)))</formula>
    </cfRule>
    <cfRule type="cellIs" dxfId="240" priority="318" operator="equal">
      <formula>"Selecione uma opção:"</formula>
    </cfRule>
  </conditionalFormatting>
  <conditionalFormatting sqref="J192">
    <cfRule type="expression" dxfId="239" priority="316">
      <formula>$N$5="S"</formula>
    </cfRule>
  </conditionalFormatting>
  <conditionalFormatting sqref="J192">
    <cfRule type="containsText" dxfId="238" priority="314" operator="containsText" text="Preencha">
      <formula>NOT(ISERROR(SEARCH("Preencha",J192)))</formula>
    </cfRule>
    <cfRule type="cellIs" dxfId="237" priority="315" operator="equal">
      <formula>"Selecione uma opção:"</formula>
    </cfRule>
  </conditionalFormatting>
  <conditionalFormatting sqref="H192">
    <cfRule type="expression" dxfId="236" priority="313">
      <formula>$N$5="S"</formula>
    </cfRule>
  </conditionalFormatting>
  <conditionalFormatting sqref="H192">
    <cfRule type="containsText" dxfId="235" priority="311" operator="containsText" text="Preencha">
      <formula>NOT(ISERROR(SEARCH("Preencha",H192)))</formula>
    </cfRule>
    <cfRule type="cellIs" dxfId="234" priority="312" operator="equal">
      <formula>"Selecione uma opção:"</formula>
    </cfRule>
  </conditionalFormatting>
  <conditionalFormatting sqref="C183">
    <cfRule type="expression" dxfId="233" priority="309">
      <formula>#REF!&lt;&gt;""</formula>
    </cfRule>
  </conditionalFormatting>
  <conditionalFormatting sqref="C183">
    <cfRule type="expression" dxfId="232" priority="310">
      <formula>IU183=1</formula>
    </cfRule>
  </conditionalFormatting>
  <conditionalFormatting sqref="I188">
    <cfRule type="expression" dxfId="231" priority="302">
      <formula>$N$5="S"</formula>
    </cfRule>
  </conditionalFormatting>
  <conditionalFormatting sqref="I188">
    <cfRule type="containsText" dxfId="230" priority="300" operator="containsText" text="Preencha">
      <formula>NOT(ISERROR(SEARCH("Preencha",I188)))</formula>
    </cfRule>
    <cfRule type="cellIs" dxfId="229" priority="301" operator="equal">
      <formula>"Selecione uma opção:"</formula>
    </cfRule>
  </conditionalFormatting>
  <conditionalFormatting sqref="G188">
    <cfRule type="expression" dxfId="228" priority="308">
      <formula>$N$5="S"</formula>
    </cfRule>
  </conditionalFormatting>
  <conditionalFormatting sqref="F188">
    <cfRule type="expression" dxfId="227" priority="307">
      <formula>$N$5="S"</formula>
    </cfRule>
  </conditionalFormatting>
  <conditionalFormatting sqref="F188">
    <cfRule type="containsText" dxfId="226" priority="305" operator="containsText" text="Preencha">
      <formula>NOT(ISERROR(SEARCH("Preencha",F188)))</formula>
    </cfRule>
    <cfRule type="cellIs" dxfId="225" priority="306" operator="equal">
      <formula>"Selecione uma opção:"</formula>
    </cfRule>
  </conditionalFormatting>
  <conditionalFormatting sqref="G188">
    <cfRule type="containsText" dxfId="224" priority="303" operator="containsText" text="Preencha">
      <formula>NOT(ISERROR(SEARCH("Preencha",G188)))</formula>
    </cfRule>
    <cfRule type="cellIs" dxfId="223" priority="304" operator="equal">
      <formula>"Selecione uma opção:"</formula>
    </cfRule>
  </conditionalFormatting>
  <conditionalFormatting sqref="H188">
    <cfRule type="expression" dxfId="222" priority="299">
      <formula>$N$5="S"</formula>
    </cfRule>
  </conditionalFormatting>
  <conditionalFormatting sqref="H188">
    <cfRule type="containsText" dxfId="221" priority="297" operator="containsText" text="Preencha">
      <formula>NOT(ISERROR(SEARCH("Preencha",H188)))</formula>
    </cfRule>
    <cfRule type="cellIs" dxfId="220" priority="298" operator="equal">
      <formula>"Selecione uma opção:"</formula>
    </cfRule>
  </conditionalFormatting>
  <conditionalFormatting sqref="J183:J191">
    <cfRule type="expression" dxfId="219" priority="391">
      <formula>$B183&gt;#REF!</formula>
    </cfRule>
  </conditionalFormatting>
  <conditionalFormatting sqref="E50:F50 I50">
    <cfRule type="expression" dxfId="218" priority="208">
      <formula>$N$5="S"</formula>
    </cfRule>
  </conditionalFormatting>
  <conditionalFormatting sqref="F46">
    <cfRule type="expression" dxfId="217" priority="207">
      <formula>$N$5="S"</formula>
    </cfRule>
  </conditionalFormatting>
  <conditionalFormatting sqref="F46">
    <cfRule type="containsText" dxfId="216" priority="205" operator="containsText" text="Preencha">
      <formula>NOT(ISERROR(SEARCH("Preencha",F46)))</formula>
    </cfRule>
    <cfRule type="cellIs" dxfId="215" priority="206" operator="equal">
      <formula>"Selecione uma opção:"</formula>
    </cfRule>
  </conditionalFormatting>
  <conditionalFormatting sqref="G46">
    <cfRule type="expression" dxfId="214" priority="204">
      <formula>$N$5="S"</formula>
    </cfRule>
  </conditionalFormatting>
  <conditionalFormatting sqref="G46">
    <cfRule type="containsText" dxfId="213" priority="202" operator="containsText" text="Preencha">
      <formula>NOT(ISERROR(SEARCH("Preencha",G46)))</formula>
    </cfRule>
    <cfRule type="cellIs" dxfId="212" priority="203" operator="equal">
      <formula>"Selecione uma opção:"</formula>
    </cfRule>
  </conditionalFormatting>
  <conditionalFormatting sqref="I46">
    <cfRule type="expression" dxfId="211" priority="201">
      <formula>$N$5="S"</formula>
    </cfRule>
  </conditionalFormatting>
  <conditionalFormatting sqref="I46">
    <cfRule type="containsText" dxfId="210" priority="199" operator="containsText" text="Preencha">
      <formula>NOT(ISERROR(SEARCH("Preencha",I46)))</formula>
    </cfRule>
    <cfRule type="cellIs" dxfId="209" priority="200" operator="equal">
      <formula>"Selecione uma opção:"</formula>
    </cfRule>
  </conditionalFormatting>
  <conditionalFormatting sqref="F47">
    <cfRule type="expression" dxfId="208" priority="196">
      <formula>$N$5="S"</formula>
    </cfRule>
  </conditionalFormatting>
  <conditionalFormatting sqref="F47">
    <cfRule type="containsText" dxfId="207" priority="194" operator="containsText" text="Preencha">
      <formula>NOT(ISERROR(SEARCH("Preencha",F47)))</formula>
    </cfRule>
    <cfRule type="cellIs" dxfId="206" priority="195" operator="equal">
      <formula>"Selecione uma opção:"</formula>
    </cfRule>
  </conditionalFormatting>
  <conditionalFormatting sqref="G47">
    <cfRule type="expression" dxfId="205" priority="193">
      <formula>$N$5="S"</formula>
    </cfRule>
  </conditionalFormatting>
  <conditionalFormatting sqref="G47">
    <cfRule type="containsText" dxfId="204" priority="191" operator="containsText" text="Preencha">
      <formula>NOT(ISERROR(SEARCH("Preencha",G47)))</formula>
    </cfRule>
    <cfRule type="cellIs" dxfId="203" priority="192" operator="equal">
      <formula>"Selecione uma opção:"</formula>
    </cfRule>
  </conditionalFormatting>
  <conditionalFormatting sqref="I47">
    <cfRule type="expression" dxfId="202" priority="190">
      <formula>$N$5="S"</formula>
    </cfRule>
  </conditionalFormatting>
  <conditionalFormatting sqref="I47">
    <cfRule type="containsText" dxfId="201" priority="188" operator="containsText" text="Preencha">
      <formula>NOT(ISERROR(SEARCH("Preencha",I47)))</formula>
    </cfRule>
    <cfRule type="cellIs" dxfId="200" priority="189" operator="equal">
      <formula>"Selecione uma opção:"</formula>
    </cfRule>
  </conditionalFormatting>
  <conditionalFormatting sqref="H46">
    <cfRule type="expression" dxfId="199" priority="187">
      <formula>$N$5="S"</formula>
    </cfRule>
  </conditionalFormatting>
  <conditionalFormatting sqref="H46">
    <cfRule type="containsText" dxfId="198" priority="185" operator="containsText" text="Preencha">
      <formula>NOT(ISERROR(SEARCH("Preencha",H46)))</formula>
    </cfRule>
    <cfRule type="cellIs" dxfId="197" priority="186" operator="equal">
      <formula>"Selecione uma opção:"</formula>
    </cfRule>
  </conditionalFormatting>
  <conditionalFormatting sqref="H47">
    <cfRule type="expression" dxfId="196" priority="184">
      <formula>$N$5="S"</formula>
    </cfRule>
  </conditionalFormatting>
  <conditionalFormatting sqref="H47">
    <cfRule type="containsText" dxfId="195" priority="182" operator="containsText" text="Preencha">
      <formula>NOT(ISERROR(SEARCH("Preencha",H47)))</formula>
    </cfRule>
    <cfRule type="cellIs" dxfId="194" priority="183" operator="equal">
      <formula>"Selecione uma opção:"</formula>
    </cfRule>
  </conditionalFormatting>
  <conditionalFormatting sqref="F50">
    <cfRule type="containsText" dxfId="193" priority="178" operator="containsText" text="Preencha">
      <formula>NOT(ISERROR(SEARCH("Preencha",F50)))</formula>
    </cfRule>
    <cfRule type="cellIs" dxfId="192" priority="179" operator="equal">
      <formula>"Selecione uma opção:"</formula>
    </cfRule>
  </conditionalFormatting>
  <conditionalFormatting sqref="E50">
    <cfRule type="containsText" dxfId="191" priority="180" operator="containsText" text="Preencha">
      <formula>NOT(ISERROR(SEARCH("Preencha",E50)))</formula>
    </cfRule>
    <cfRule type="cellIs" dxfId="190" priority="181" operator="equal">
      <formula>"Selecione uma opção:"</formula>
    </cfRule>
  </conditionalFormatting>
  <conditionalFormatting sqref="I50">
    <cfRule type="containsText" dxfId="189" priority="176" operator="containsText" text="Preencha">
      <formula>NOT(ISERROR(SEARCH("Preencha",I50)))</formula>
    </cfRule>
    <cfRule type="cellIs" dxfId="188" priority="177" operator="equal">
      <formula>"Selecione uma opção:"</formula>
    </cfRule>
  </conditionalFormatting>
  <conditionalFormatting sqref="G50">
    <cfRule type="expression" dxfId="187" priority="175">
      <formula>$N$5="S"</formula>
    </cfRule>
  </conditionalFormatting>
  <conditionalFormatting sqref="G50">
    <cfRule type="containsText" dxfId="186" priority="173" operator="containsText" text="Preencha">
      <formula>NOT(ISERROR(SEARCH("Preencha",G50)))</formula>
    </cfRule>
    <cfRule type="cellIs" dxfId="185" priority="174" operator="equal">
      <formula>"Selecione uma opção:"</formula>
    </cfRule>
  </conditionalFormatting>
  <conditionalFormatting sqref="J50">
    <cfRule type="expression" dxfId="184" priority="172">
      <formula>$N$5="S"</formula>
    </cfRule>
  </conditionalFormatting>
  <conditionalFormatting sqref="J50">
    <cfRule type="containsText" dxfId="183" priority="170" operator="containsText" text="Preencha">
      <formula>NOT(ISERROR(SEARCH("Preencha",J50)))</formula>
    </cfRule>
    <cfRule type="cellIs" dxfId="182" priority="171" operator="equal">
      <formula>"Selecione uma opção:"</formula>
    </cfRule>
  </conditionalFormatting>
  <conditionalFormatting sqref="H50">
    <cfRule type="expression" dxfId="181" priority="169">
      <formula>$N$5="S"</formula>
    </cfRule>
  </conditionalFormatting>
  <conditionalFormatting sqref="H50">
    <cfRule type="containsText" dxfId="180" priority="167" operator="containsText" text="Preencha">
      <formula>NOT(ISERROR(SEARCH("Preencha",H50)))</formula>
    </cfRule>
    <cfRule type="cellIs" dxfId="179" priority="168" operator="equal">
      <formula>"Selecione uma opção:"</formula>
    </cfRule>
  </conditionalFormatting>
  <conditionalFormatting sqref="C46">
    <cfRule type="expression" dxfId="178" priority="165">
      <formula>#REF!&lt;&gt;""</formula>
    </cfRule>
  </conditionalFormatting>
  <conditionalFormatting sqref="C46">
    <cfRule type="expression" dxfId="177" priority="166">
      <formula>IU47=1</formula>
    </cfRule>
  </conditionalFormatting>
  <conditionalFormatting sqref="H46">
    <cfRule type="expression" dxfId="176" priority="164">
      <formula>$N$5="S"</formula>
    </cfRule>
  </conditionalFormatting>
  <conditionalFormatting sqref="H46">
    <cfRule type="containsText" dxfId="175" priority="162" operator="containsText" text="Preencha">
      <formula>NOT(ISERROR(SEARCH("Preencha",H46)))</formula>
    </cfRule>
    <cfRule type="cellIs" dxfId="174" priority="163" operator="equal">
      <formula>"Selecione uma opção:"</formula>
    </cfRule>
  </conditionalFormatting>
  <conditionalFormatting sqref="H47">
    <cfRule type="expression" dxfId="173" priority="161">
      <formula>$N$5="S"</formula>
    </cfRule>
  </conditionalFormatting>
  <conditionalFormatting sqref="H47">
    <cfRule type="containsText" dxfId="172" priority="159" operator="containsText" text="Preencha">
      <formula>NOT(ISERROR(SEARCH("Preencha",H47)))</formula>
    </cfRule>
    <cfRule type="cellIs" dxfId="171" priority="160" operator="equal">
      <formula>"Selecione uma opção:"</formula>
    </cfRule>
  </conditionalFormatting>
  <conditionalFormatting sqref="J47:J49">
    <cfRule type="expression" dxfId="170" priority="209">
      <formula>$B47&gt;#REF!</formula>
    </cfRule>
  </conditionalFormatting>
  <conditionalFormatting sqref="C50:D50">
    <cfRule type="expression" dxfId="169" priority="158">
      <formula>$N$5="S"</formula>
    </cfRule>
  </conditionalFormatting>
  <conditionalFormatting sqref="C50:D50">
    <cfRule type="containsText" dxfId="168" priority="156" operator="containsText" text="Preencha">
      <formula>NOT(ISERROR(SEARCH("Preencha",C50)))</formula>
    </cfRule>
    <cfRule type="cellIs" dxfId="167" priority="157" operator="equal">
      <formula>"Selecione uma opção:"</formula>
    </cfRule>
  </conditionalFormatting>
  <conditionalFormatting sqref="F48:F49">
    <cfRule type="expression" dxfId="166" priority="152">
      <formula>$N$5="S"</formula>
    </cfRule>
  </conditionalFormatting>
  <conditionalFormatting sqref="F48:F49">
    <cfRule type="containsText" dxfId="165" priority="150" operator="containsText" text="Preencha">
      <formula>NOT(ISERROR(SEARCH("Preencha",F48)))</formula>
    </cfRule>
    <cfRule type="cellIs" dxfId="164" priority="151" operator="equal">
      <formula>"Selecione uma opção:"</formula>
    </cfRule>
  </conditionalFormatting>
  <conditionalFormatting sqref="G48:G49">
    <cfRule type="expression" dxfId="163" priority="149">
      <formula>$N$5="S"</formula>
    </cfRule>
  </conditionalFormatting>
  <conditionalFormatting sqref="G48:G49">
    <cfRule type="containsText" dxfId="162" priority="147" operator="containsText" text="Preencha">
      <formula>NOT(ISERROR(SEARCH("Preencha",G48)))</formula>
    </cfRule>
    <cfRule type="cellIs" dxfId="161" priority="148" operator="equal">
      <formula>"Selecione uma opção:"</formula>
    </cfRule>
  </conditionalFormatting>
  <conditionalFormatting sqref="I48:I49">
    <cfRule type="expression" dxfId="160" priority="146">
      <formula>$N$5="S"</formula>
    </cfRule>
  </conditionalFormatting>
  <conditionalFormatting sqref="I48:I49">
    <cfRule type="containsText" dxfId="159" priority="144" operator="containsText" text="Preencha">
      <formula>NOT(ISERROR(SEARCH("Preencha",I48)))</formula>
    </cfRule>
    <cfRule type="cellIs" dxfId="158" priority="145" operator="equal">
      <formula>"Selecione uma opção:"</formula>
    </cfRule>
  </conditionalFormatting>
  <conditionalFormatting sqref="H48:H49">
    <cfRule type="expression" dxfId="157" priority="143">
      <formula>$N$5="S"</formula>
    </cfRule>
  </conditionalFormatting>
  <conditionalFormatting sqref="H48:H49">
    <cfRule type="containsText" dxfId="156" priority="141" operator="containsText" text="Preencha">
      <formula>NOT(ISERROR(SEARCH("Preencha",H48)))</formula>
    </cfRule>
    <cfRule type="cellIs" dxfId="155" priority="142" operator="equal">
      <formula>"Selecione uma opção:"</formula>
    </cfRule>
  </conditionalFormatting>
  <conditionalFormatting sqref="H48:H49">
    <cfRule type="expression" dxfId="154" priority="140">
      <formula>$N$5="S"</formula>
    </cfRule>
  </conditionalFormatting>
  <conditionalFormatting sqref="H48:H49">
    <cfRule type="containsText" dxfId="153" priority="138" operator="containsText" text="Preencha">
      <formula>NOT(ISERROR(SEARCH("Preencha",H48)))</formula>
    </cfRule>
    <cfRule type="cellIs" dxfId="152" priority="139" operator="equal">
      <formula>"Selecione uma opção:"</formula>
    </cfRule>
  </conditionalFormatting>
  <conditionalFormatting sqref="C94">
    <cfRule type="expression" dxfId="151" priority="136">
      <formula>#REF!&lt;&gt;""</formula>
    </cfRule>
  </conditionalFormatting>
  <conditionalFormatting sqref="C94">
    <cfRule type="expression" dxfId="150" priority="137">
      <formula>IU95=1</formula>
    </cfRule>
  </conditionalFormatting>
  <conditionalFormatting sqref="E47">
    <cfRule type="expression" dxfId="149" priority="135">
      <formula>$N$5="S"</formula>
    </cfRule>
  </conditionalFormatting>
  <conditionalFormatting sqref="E46">
    <cfRule type="expression" dxfId="148" priority="134">
      <formula>$N$5="S"</formula>
    </cfRule>
  </conditionalFormatting>
  <conditionalFormatting sqref="E46">
    <cfRule type="containsText" dxfId="147" priority="132" operator="containsText" text="Preencha">
      <formula>NOT(ISERROR(SEARCH("Preencha",E46)))</formula>
    </cfRule>
    <cfRule type="cellIs" dxfId="146" priority="133" operator="equal">
      <formula>"Selecione uma opção:"</formula>
    </cfRule>
  </conditionalFormatting>
  <conditionalFormatting sqref="E47">
    <cfRule type="containsText" dxfId="145" priority="130" operator="containsText" text="Preencha">
      <formula>NOT(ISERROR(SEARCH("Preencha",E47)))</formula>
    </cfRule>
    <cfRule type="cellIs" dxfId="144" priority="131" operator="equal">
      <formula>"Selecione uma opção:"</formula>
    </cfRule>
  </conditionalFormatting>
  <conditionalFormatting sqref="E48:E49">
    <cfRule type="expression" dxfId="143" priority="129">
      <formula>$N$5="S"</formula>
    </cfRule>
  </conditionalFormatting>
  <conditionalFormatting sqref="E48:E49">
    <cfRule type="containsText" dxfId="142" priority="127" operator="containsText" text="Preencha">
      <formula>NOT(ISERROR(SEARCH("Preencha",E48)))</formula>
    </cfRule>
    <cfRule type="cellIs" dxfId="141" priority="128" operator="equal">
      <formula>"Selecione uma opção:"</formula>
    </cfRule>
  </conditionalFormatting>
  <conditionalFormatting sqref="E53">
    <cfRule type="expression" dxfId="140" priority="126">
      <formula>$N$5="S"</formula>
    </cfRule>
  </conditionalFormatting>
  <conditionalFormatting sqref="E52">
    <cfRule type="expression" dxfId="139" priority="125">
      <formula>$N$5="S"</formula>
    </cfRule>
  </conditionalFormatting>
  <conditionalFormatting sqref="E52">
    <cfRule type="containsText" dxfId="138" priority="123" operator="containsText" text="Preencha">
      <formula>NOT(ISERROR(SEARCH("Preencha",E52)))</formula>
    </cfRule>
    <cfRule type="cellIs" dxfId="137" priority="124" operator="equal">
      <formula>"Selecione uma opção:"</formula>
    </cfRule>
  </conditionalFormatting>
  <conditionalFormatting sqref="E53">
    <cfRule type="containsText" dxfId="136" priority="121" operator="containsText" text="Preencha">
      <formula>NOT(ISERROR(SEARCH("Preencha",E53)))</formula>
    </cfRule>
    <cfRule type="cellIs" dxfId="135" priority="122" operator="equal">
      <formula>"Selecione uma opção:"</formula>
    </cfRule>
  </conditionalFormatting>
  <conditionalFormatting sqref="E54:E55">
    <cfRule type="expression" dxfId="134" priority="120">
      <formula>$N$5="S"</formula>
    </cfRule>
  </conditionalFormatting>
  <conditionalFormatting sqref="E54:E55">
    <cfRule type="containsText" dxfId="133" priority="118" operator="containsText" text="Preencha">
      <formula>NOT(ISERROR(SEARCH("Preencha",E54)))</formula>
    </cfRule>
    <cfRule type="cellIs" dxfId="132" priority="119" operator="equal">
      <formula>"Selecione uma opção:"</formula>
    </cfRule>
  </conditionalFormatting>
  <conditionalFormatting sqref="E59">
    <cfRule type="expression" dxfId="131" priority="117">
      <formula>$N$5="S"</formula>
    </cfRule>
  </conditionalFormatting>
  <conditionalFormatting sqref="E58">
    <cfRule type="expression" dxfId="130" priority="116">
      <formula>$N$5="S"</formula>
    </cfRule>
  </conditionalFormatting>
  <conditionalFormatting sqref="E58">
    <cfRule type="containsText" dxfId="129" priority="114" operator="containsText" text="Preencha">
      <formula>NOT(ISERROR(SEARCH("Preencha",E58)))</formula>
    </cfRule>
    <cfRule type="cellIs" dxfId="128" priority="115" operator="equal">
      <formula>"Selecione uma opção:"</formula>
    </cfRule>
  </conditionalFormatting>
  <conditionalFormatting sqref="E59">
    <cfRule type="containsText" dxfId="127" priority="112" operator="containsText" text="Preencha">
      <formula>NOT(ISERROR(SEARCH("Preencha",E59)))</formula>
    </cfRule>
    <cfRule type="cellIs" dxfId="126" priority="113" operator="equal">
      <formula>"Selecione uma opção:"</formula>
    </cfRule>
  </conditionalFormatting>
  <conditionalFormatting sqref="E60:E61">
    <cfRule type="expression" dxfId="125" priority="111">
      <formula>$N$5="S"</formula>
    </cfRule>
  </conditionalFormatting>
  <conditionalFormatting sqref="E60:E61">
    <cfRule type="containsText" dxfId="124" priority="109" operator="containsText" text="Preencha">
      <formula>NOT(ISERROR(SEARCH("Preencha",E60)))</formula>
    </cfRule>
    <cfRule type="cellIs" dxfId="123" priority="110" operator="equal">
      <formula>"Selecione uma opção:"</formula>
    </cfRule>
  </conditionalFormatting>
  <conditionalFormatting sqref="E65">
    <cfRule type="expression" dxfId="122" priority="108">
      <formula>$N$5="S"</formula>
    </cfRule>
  </conditionalFormatting>
  <conditionalFormatting sqref="E64">
    <cfRule type="expression" dxfId="121" priority="107">
      <formula>$N$5="S"</formula>
    </cfRule>
  </conditionalFormatting>
  <conditionalFormatting sqref="E64">
    <cfRule type="containsText" dxfId="120" priority="105" operator="containsText" text="Preencha">
      <formula>NOT(ISERROR(SEARCH("Preencha",E64)))</formula>
    </cfRule>
    <cfRule type="cellIs" dxfId="119" priority="106" operator="equal">
      <formula>"Selecione uma opção:"</formula>
    </cfRule>
  </conditionalFormatting>
  <conditionalFormatting sqref="E65">
    <cfRule type="containsText" dxfId="118" priority="103" operator="containsText" text="Preencha">
      <formula>NOT(ISERROR(SEARCH("Preencha",E65)))</formula>
    </cfRule>
    <cfRule type="cellIs" dxfId="117" priority="104" operator="equal">
      <formula>"Selecione uma opção:"</formula>
    </cfRule>
  </conditionalFormatting>
  <conditionalFormatting sqref="E66:E67">
    <cfRule type="expression" dxfId="116" priority="102">
      <formula>$N$5="S"</formula>
    </cfRule>
  </conditionalFormatting>
  <conditionalFormatting sqref="E66:E67">
    <cfRule type="containsText" dxfId="115" priority="100" operator="containsText" text="Preencha">
      <formula>NOT(ISERROR(SEARCH("Preencha",E66)))</formula>
    </cfRule>
    <cfRule type="cellIs" dxfId="114" priority="101" operator="equal">
      <formula>"Selecione uma opção:"</formula>
    </cfRule>
  </conditionalFormatting>
  <conditionalFormatting sqref="E71">
    <cfRule type="expression" dxfId="113" priority="99">
      <formula>$N$5="S"</formula>
    </cfRule>
  </conditionalFormatting>
  <conditionalFormatting sqref="E70">
    <cfRule type="expression" dxfId="112" priority="98">
      <formula>$N$5="S"</formula>
    </cfRule>
  </conditionalFormatting>
  <conditionalFormatting sqref="E70">
    <cfRule type="containsText" dxfId="111" priority="96" operator="containsText" text="Preencha">
      <formula>NOT(ISERROR(SEARCH("Preencha",E70)))</formula>
    </cfRule>
    <cfRule type="cellIs" dxfId="110" priority="97" operator="equal">
      <formula>"Selecione uma opção:"</formula>
    </cfRule>
  </conditionalFormatting>
  <conditionalFormatting sqref="E71">
    <cfRule type="containsText" dxfId="109" priority="94" operator="containsText" text="Preencha">
      <formula>NOT(ISERROR(SEARCH("Preencha",E71)))</formula>
    </cfRule>
    <cfRule type="cellIs" dxfId="108" priority="95" operator="equal">
      <formula>"Selecione uma opção:"</formula>
    </cfRule>
  </conditionalFormatting>
  <conditionalFormatting sqref="E72:E73">
    <cfRule type="expression" dxfId="107" priority="93">
      <formula>$N$5="S"</formula>
    </cfRule>
  </conditionalFormatting>
  <conditionalFormatting sqref="E72:E73">
    <cfRule type="containsText" dxfId="106" priority="91" operator="containsText" text="Preencha">
      <formula>NOT(ISERROR(SEARCH("Preencha",E72)))</formula>
    </cfRule>
    <cfRule type="cellIs" dxfId="105" priority="92" operator="equal">
      <formula>"Selecione uma opção:"</formula>
    </cfRule>
  </conditionalFormatting>
  <conditionalFormatting sqref="E77">
    <cfRule type="expression" dxfId="104" priority="90">
      <formula>$N$5="S"</formula>
    </cfRule>
  </conditionalFormatting>
  <conditionalFormatting sqref="E76">
    <cfRule type="expression" dxfId="103" priority="89">
      <formula>$N$5="S"</formula>
    </cfRule>
  </conditionalFormatting>
  <conditionalFormatting sqref="E76">
    <cfRule type="containsText" dxfId="102" priority="87" operator="containsText" text="Preencha">
      <formula>NOT(ISERROR(SEARCH("Preencha",E76)))</formula>
    </cfRule>
    <cfRule type="cellIs" dxfId="101" priority="88" operator="equal">
      <formula>"Selecione uma opção:"</formula>
    </cfRule>
  </conditionalFormatting>
  <conditionalFormatting sqref="E77">
    <cfRule type="containsText" dxfId="100" priority="85" operator="containsText" text="Preencha">
      <formula>NOT(ISERROR(SEARCH("Preencha",E77)))</formula>
    </cfRule>
    <cfRule type="cellIs" dxfId="99" priority="86" operator="equal">
      <formula>"Selecione uma opção:"</formula>
    </cfRule>
  </conditionalFormatting>
  <conditionalFormatting sqref="E78:E79">
    <cfRule type="expression" dxfId="98" priority="84">
      <formula>$N$5="S"</formula>
    </cfRule>
  </conditionalFormatting>
  <conditionalFormatting sqref="E78:E79">
    <cfRule type="containsText" dxfId="97" priority="82" operator="containsText" text="Preencha">
      <formula>NOT(ISERROR(SEARCH("Preencha",E78)))</formula>
    </cfRule>
    <cfRule type="cellIs" dxfId="96" priority="83" operator="equal">
      <formula>"Selecione uma opção:"</formula>
    </cfRule>
  </conditionalFormatting>
  <conditionalFormatting sqref="E83">
    <cfRule type="expression" dxfId="95" priority="81">
      <formula>$N$5="S"</formula>
    </cfRule>
  </conditionalFormatting>
  <conditionalFormatting sqref="E82">
    <cfRule type="expression" dxfId="94" priority="80">
      <formula>$N$5="S"</formula>
    </cfRule>
  </conditionalFormatting>
  <conditionalFormatting sqref="E82">
    <cfRule type="containsText" dxfId="93" priority="78" operator="containsText" text="Preencha">
      <formula>NOT(ISERROR(SEARCH("Preencha",E82)))</formula>
    </cfRule>
    <cfRule type="cellIs" dxfId="92" priority="79" operator="equal">
      <formula>"Selecione uma opção:"</formula>
    </cfRule>
  </conditionalFormatting>
  <conditionalFormatting sqref="E83">
    <cfRule type="containsText" dxfId="91" priority="76" operator="containsText" text="Preencha">
      <formula>NOT(ISERROR(SEARCH("Preencha",E83)))</formula>
    </cfRule>
    <cfRule type="cellIs" dxfId="90" priority="77" operator="equal">
      <formula>"Selecione uma opção:"</formula>
    </cfRule>
  </conditionalFormatting>
  <conditionalFormatting sqref="E84:E85">
    <cfRule type="expression" dxfId="89" priority="75">
      <formula>$N$5="S"</formula>
    </cfRule>
  </conditionalFormatting>
  <conditionalFormatting sqref="E84:E85">
    <cfRule type="containsText" dxfId="88" priority="73" operator="containsText" text="Preencha">
      <formula>NOT(ISERROR(SEARCH("Preencha",E84)))</formula>
    </cfRule>
    <cfRule type="cellIs" dxfId="87" priority="74" operator="equal">
      <formula>"Selecione uma opção:"</formula>
    </cfRule>
  </conditionalFormatting>
  <conditionalFormatting sqref="E89">
    <cfRule type="expression" dxfId="86" priority="72">
      <formula>$N$5="S"</formula>
    </cfRule>
  </conditionalFormatting>
  <conditionalFormatting sqref="E88">
    <cfRule type="expression" dxfId="85" priority="71">
      <formula>$N$5="S"</formula>
    </cfRule>
  </conditionalFormatting>
  <conditionalFormatting sqref="E88">
    <cfRule type="containsText" dxfId="84" priority="69" operator="containsText" text="Preencha">
      <formula>NOT(ISERROR(SEARCH("Preencha",E88)))</formula>
    </cfRule>
    <cfRule type="cellIs" dxfId="83" priority="70" operator="equal">
      <formula>"Selecione uma opção:"</formula>
    </cfRule>
  </conditionalFormatting>
  <conditionalFormatting sqref="E89">
    <cfRule type="containsText" dxfId="82" priority="67" operator="containsText" text="Preencha">
      <formula>NOT(ISERROR(SEARCH("Preencha",E89)))</formula>
    </cfRule>
    <cfRule type="cellIs" dxfId="81" priority="68" operator="equal">
      <formula>"Selecione uma opção:"</formula>
    </cfRule>
  </conditionalFormatting>
  <conditionalFormatting sqref="E90:E91">
    <cfRule type="expression" dxfId="80" priority="66">
      <formula>$N$5="S"</formula>
    </cfRule>
  </conditionalFormatting>
  <conditionalFormatting sqref="E90:E91">
    <cfRule type="containsText" dxfId="79" priority="64" operator="containsText" text="Preencha">
      <formula>NOT(ISERROR(SEARCH("Preencha",E90)))</formula>
    </cfRule>
    <cfRule type="cellIs" dxfId="78" priority="65" operator="equal">
      <formula>"Selecione uma opção:"</formula>
    </cfRule>
  </conditionalFormatting>
  <conditionalFormatting sqref="E95">
    <cfRule type="expression" dxfId="77" priority="63">
      <formula>$N$5="S"</formula>
    </cfRule>
  </conditionalFormatting>
  <conditionalFormatting sqref="E94">
    <cfRule type="expression" dxfId="76" priority="62">
      <formula>$N$5="S"</formula>
    </cfRule>
  </conditionalFormatting>
  <conditionalFormatting sqref="E94">
    <cfRule type="containsText" dxfId="75" priority="60" operator="containsText" text="Preencha">
      <formula>NOT(ISERROR(SEARCH("Preencha",E94)))</formula>
    </cfRule>
    <cfRule type="cellIs" dxfId="74" priority="61" operator="equal">
      <formula>"Selecione uma opção:"</formula>
    </cfRule>
  </conditionalFormatting>
  <conditionalFormatting sqref="E95">
    <cfRule type="containsText" dxfId="73" priority="58" operator="containsText" text="Preencha">
      <formula>NOT(ISERROR(SEARCH("Preencha",E95)))</formula>
    </cfRule>
    <cfRule type="cellIs" dxfId="72" priority="59" operator="equal">
      <formula>"Selecione uma opção:"</formula>
    </cfRule>
  </conditionalFormatting>
  <conditionalFormatting sqref="E96:E97">
    <cfRule type="expression" dxfId="71" priority="57">
      <formula>$N$5="S"</formula>
    </cfRule>
  </conditionalFormatting>
  <conditionalFormatting sqref="E96:E97">
    <cfRule type="containsText" dxfId="70" priority="55" operator="containsText" text="Preencha">
      <formula>NOT(ISERROR(SEARCH("Preencha",E96)))</formula>
    </cfRule>
    <cfRule type="cellIs" dxfId="69" priority="56" operator="equal">
      <formula>"Selecione uma opção:"</formula>
    </cfRule>
  </conditionalFormatting>
  <conditionalFormatting sqref="E103">
    <cfRule type="expression" dxfId="68" priority="54">
      <formula>$N$5="S"</formula>
    </cfRule>
  </conditionalFormatting>
  <conditionalFormatting sqref="E103">
    <cfRule type="containsText" dxfId="67" priority="52" operator="containsText" text="Preencha">
      <formula>NOT(ISERROR(SEARCH("Preencha",E103)))</formula>
    </cfRule>
    <cfRule type="cellIs" dxfId="66" priority="53" operator="equal">
      <formula>"Selecione uma opção:"</formula>
    </cfRule>
  </conditionalFormatting>
  <conditionalFormatting sqref="E104:E111">
    <cfRule type="expression" dxfId="65" priority="51">
      <formula>$N$5="S"</formula>
    </cfRule>
  </conditionalFormatting>
  <conditionalFormatting sqref="E104:E111">
    <cfRule type="containsText" dxfId="64" priority="49" operator="containsText" text="Preencha">
      <formula>NOT(ISERROR(SEARCH("Preencha",E104)))</formula>
    </cfRule>
    <cfRule type="cellIs" dxfId="63" priority="50" operator="equal">
      <formula>"Selecione uma opção:"</formula>
    </cfRule>
  </conditionalFormatting>
  <conditionalFormatting sqref="E113">
    <cfRule type="expression" dxfId="62" priority="48">
      <formula>$N$5="S"</formula>
    </cfRule>
  </conditionalFormatting>
  <conditionalFormatting sqref="E113">
    <cfRule type="containsText" dxfId="61" priority="46" operator="containsText" text="Preencha">
      <formula>NOT(ISERROR(SEARCH("Preencha",E113)))</formula>
    </cfRule>
    <cfRule type="cellIs" dxfId="60" priority="47" operator="equal">
      <formula>"Selecione uma opção:"</formula>
    </cfRule>
  </conditionalFormatting>
  <conditionalFormatting sqref="E114:E121">
    <cfRule type="expression" dxfId="59" priority="45">
      <formula>$N$5="S"</formula>
    </cfRule>
  </conditionalFormatting>
  <conditionalFormatting sqref="E114:E121">
    <cfRule type="containsText" dxfId="58" priority="43" operator="containsText" text="Preencha">
      <formula>NOT(ISERROR(SEARCH("Preencha",E114)))</formula>
    </cfRule>
    <cfRule type="cellIs" dxfId="57" priority="44" operator="equal">
      <formula>"Selecione uma opção:"</formula>
    </cfRule>
  </conditionalFormatting>
  <conditionalFormatting sqref="E123">
    <cfRule type="expression" dxfId="56" priority="42">
      <formula>$N$5="S"</formula>
    </cfRule>
  </conditionalFormatting>
  <conditionalFormatting sqref="E123">
    <cfRule type="containsText" dxfId="55" priority="40" operator="containsText" text="Preencha">
      <formula>NOT(ISERROR(SEARCH("Preencha",E123)))</formula>
    </cfRule>
    <cfRule type="cellIs" dxfId="54" priority="41" operator="equal">
      <formula>"Selecione uma opção:"</formula>
    </cfRule>
  </conditionalFormatting>
  <conditionalFormatting sqref="E124:E131">
    <cfRule type="expression" dxfId="53" priority="39">
      <formula>$N$5="S"</formula>
    </cfRule>
  </conditionalFormatting>
  <conditionalFormatting sqref="E124:E131">
    <cfRule type="containsText" dxfId="52" priority="37" operator="containsText" text="Preencha">
      <formula>NOT(ISERROR(SEARCH("Preencha",E124)))</formula>
    </cfRule>
    <cfRule type="cellIs" dxfId="51" priority="38" operator="equal">
      <formula>"Selecione uma opção:"</formula>
    </cfRule>
  </conditionalFormatting>
  <conditionalFormatting sqref="E133">
    <cfRule type="expression" dxfId="50" priority="36">
      <formula>$N$5="S"</formula>
    </cfRule>
  </conditionalFormatting>
  <conditionalFormatting sqref="E133">
    <cfRule type="containsText" dxfId="49" priority="34" operator="containsText" text="Preencha">
      <formula>NOT(ISERROR(SEARCH("Preencha",E133)))</formula>
    </cfRule>
    <cfRule type="cellIs" dxfId="48" priority="35" operator="equal">
      <formula>"Selecione uma opção:"</formula>
    </cfRule>
  </conditionalFormatting>
  <conditionalFormatting sqref="E134:E141">
    <cfRule type="expression" dxfId="47" priority="33">
      <formula>$N$5="S"</formula>
    </cfRule>
  </conditionalFormatting>
  <conditionalFormatting sqref="E134:E141">
    <cfRule type="containsText" dxfId="46" priority="31" operator="containsText" text="Preencha">
      <formula>NOT(ISERROR(SEARCH("Preencha",E134)))</formula>
    </cfRule>
    <cfRule type="cellIs" dxfId="45" priority="32" operator="equal">
      <formula>"Selecione uma opção:"</formula>
    </cfRule>
  </conditionalFormatting>
  <conditionalFormatting sqref="E143">
    <cfRule type="expression" dxfId="44" priority="30">
      <formula>$N$5="S"</formula>
    </cfRule>
  </conditionalFormatting>
  <conditionalFormatting sqref="E143">
    <cfRule type="containsText" dxfId="43" priority="28" operator="containsText" text="Preencha">
      <formula>NOT(ISERROR(SEARCH("Preencha",E143)))</formula>
    </cfRule>
    <cfRule type="cellIs" dxfId="42" priority="29" operator="equal">
      <formula>"Selecione uma opção:"</formula>
    </cfRule>
  </conditionalFormatting>
  <conditionalFormatting sqref="E144:E151">
    <cfRule type="expression" dxfId="41" priority="27">
      <formula>$N$5="S"</formula>
    </cfRule>
  </conditionalFormatting>
  <conditionalFormatting sqref="E144:E151">
    <cfRule type="containsText" dxfId="40" priority="25" operator="containsText" text="Preencha">
      <formula>NOT(ISERROR(SEARCH("Preencha",E144)))</formula>
    </cfRule>
    <cfRule type="cellIs" dxfId="39" priority="26" operator="equal">
      <formula>"Selecione uma opção:"</formula>
    </cfRule>
  </conditionalFormatting>
  <conditionalFormatting sqref="E153">
    <cfRule type="expression" dxfId="38" priority="24">
      <formula>$N$5="S"</formula>
    </cfRule>
  </conditionalFormatting>
  <conditionalFormatting sqref="E153">
    <cfRule type="containsText" dxfId="37" priority="22" operator="containsText" text="Preencha">
      <formula>NOT(ISERROR(SEARCH("Preencha",E153)))</formula>
    </cfRule>
    <cfRule type="cellIs" dxfId="36" priority="23" operator="equal">
      <formula>"Selecione uma opção:"</formula>
    </cfRule>
  </conditionalFormatting>
  <conditionalFormatting sqref="E154:E161">
    <cfRule type="expression" dxfId="35" priority="21">
      <formula>$N$5="S"</formula>
    </cfRule>
  </conditionalFormatting>
  <conditionalFormatting sqref="E154:E161">
    <cfRule type="containsText" dxfId="34" priority="19" operator="containsText" text="Preencha">
      <formula>NOT(ISERROR(SEARCH("Preencha",E154)))</formula>
    </cfRule>
    <cfRule type="cellIs" dxfId="33" priority="20" operator="equal">
      <formula>"Selecione uma opção:"</formula>
    </cfRule>
  </conditionalFormatting>
  <conditionalFormatting sqref="E163">
    <cfRule type="expression" dxfId="32" priority="18">
      <formula>$N$5="S"</formula>
    </cfRule>
  </conditionalFormatting>
  <conditionalFormatting sqref="E163">
    <cfRule type="containsText" dxfId="31" priority="16" operator="containsText" text="Preencha">
      <formula>NOT(ISERROR(SEARCH("Preencha",E163)))</formula>
    </cfRule>
    <cfRule type="cellIs" dxfId="30" priority="17" operator="equal">
      <formula>"Selecione uma opção:"</formula>
    </cfRule>
  </conditionalFormatting>
  <conditionalFormatting sqref="E164:E171">
    <cfRule type="expression" dxfId="29" priority="15">
      <formula>$N$5="S"</formula>
    </cfRule>
  </conditionalFormatting>
  <conditionalFormatting sqref="E164:E171">
    <cfRule type="containsText" dxfId="28" priority="13" operator="containsText" text="Preencha">
      <formula>NOT(ISERROR(SEARCH("Preencha",E164)))</formula>
    </cfRule>
    <cfRule type="cellIs" dxfId="27" priority="14" operator="equal">
      <formula>"Selecione uma opção:"</formula>
    </cfRule>
  </conditionalFormatting>
  <conditionalFormatting sqref="E173">
    <cfRule type="expression" dxfId="26" priority="12">
      <formula>$N$5="S"</formula>
    </cfRule>
  </conditionalFormatting>
  <conditionalFormatting sqref="E173">
    <cfRule type="containsText" dxfId="25" priority="10" operator="containsText" text="Preencha">
      <formula>NOT(ISERROR(SEARCH("Preencha",E173)))</formula>
    </cfRule>
    <cfRule type="cellIs" dxfId="24" priority="11" operator="equal">
      <formula>"Selecione uma opção:"</formula>
    </cfRule>
  </conditionalFormatting>
  <conditionalFormatting sqref="E174:E181">
    <cfRule type="expression" dxfId="23" priority="9">
      <formula>$N$5="S"</formula>
    </cfRule>
  </conditionalFormatting>
  <conditionalFormatting sqref="E174:E181">
    <cfRule type="containsText" dxfId="22" priority="7" operator="containsText" text="Preencha">
      <formula>NOT(ISERROR(SEARCH("Preencha",E174)))</formula>
    </cfRule>
    <cfRule type="cellIs" dxfId="21" priority="8" operator="equal">
      <formula>"Selecione uma opção:"</formula>
    </cfRule>
  </conditionalFormatting>
  <conditionalFormatting sqref="E183">
    <cfRule type="expression" dxfId="20" priority="6">
      <formula>$N$5="S"</formula>
    </cfRule>
  </conditionalFormatting>
  <conditionalFormatting sqref="E183">
    <cfRule type="containsText" dxfId="19" priority="4" operator="containsText" text="Preencha">
      <formula>NOT(ISERROR(SEARCH("Preencha",E183)))</formula>
    </cfRule>
    <cfRule type="cellIs" dxfId="18" priority="5" operator="equal">
      <formula>"Selecione uma opção:"</formula>
    </cfRule>
  </conditionalFormatting>
  <conditionalFormatting sqref="E184:E191">
    <cfRule type="expression" dxfId="17" priority="3">
      <formula>$N$5="S"</formula>
    </cfRule>
  </conditionalFormatting>
  <conditionalFormatting sqref="E184:E191">
    <cfRule type="containsText" dxfId="16" priority="1" operator="containsText" text="Preencha">
      <formula>NOT(ISERROR(SEARCH("Preencha",E184)))</formula>
    </cfRule>
    <cfRule type="cellIs" dxfId="15" priority="2" operator="equal">
      <formula>"Selecione uma opção:"</formula>
    </cfRule>
  </conditionalFormatting>
  <dataValidations count="3">
    <dataValidation allowBlank="1" showInputMessage="1" sqref="D9:F9 IZ9:JB9 SV9:SX9 ACR9:ACT9 AMN9:AMP9 AWJ9:AWL9 BGF9:BGH9 BQB9:BQD9 BZX9:BZZ9 CJT9:CJV9 CTP9:CTR9 DDL9:DDN9 DNH9:DNJ9 DXD9:DXF9 EGZ9:EHB9 EQV9:EQX9 FAR9:FAT9 FKN9:FKP9 FUJ9:FUL9 GEF9:GEH9 GOB9:GOD9 GXX9:GXZ9 HHT9:HHV9 HRP9:HRR9 IBL9:IBN9 ILH9:ILJ9 IVD9:IVF9 JEZ9:JFB9 JOV9:JOX9 JYR9:JYT9 KIN9:KIP9 KSJ9:KSL9 LCF9:LCH9 LMB9:LMD9 LVX9:LVZ9 MFT9:MFV9 MPP9:MPR9 MZL9:MZN9 NJH9:NJJ9 NTD9:NTF9 OCZ9:ODB9 OMV9:OMX9 OWR9:OWT9 PGN9:PGP9 PQJ9:PQL9 QAF9:QAH9 QKB9:QKD9 QTX9:QTZ9 RDT9:RDV9 RNP9:RNR9 RXL9:RXN9 SHH9:SHJ9 SRD9:SRF9 TAZ9:TBB9 TKV9:TKX9 TUR9:TUT9 UEN9:UEP9 UOJ9:UOL9 UYF9:UYH9 VIB9:VID9 VRX9:VRZ9 WBT9:WBV9 WLP9:WLR9 WVL9:WVN9 D65599:F65599 IZ65599:JB65599 SV65599:SX65599 ACR65599:ACT65599 AMN65599:AMP65599 AWJ65599:AWL65599 BGF65599:BGH65599 BQB65599:BQD65599 BZX65599:BZZ65599 CJT65599:CJV65599 CTP65599:CTR65599 DDL65599:DDN65599 DNH65599:DNJ65599 DXD65599:DXF65599 EGZ65599:EHB65599 EQV65599:EQX65599 FAR65599:FAT65599 FKN65599:FKP65599 FUJ65599:FUL65599 GEF65599:GEH65599 GOB65599:GOD65599 GXX65599:GXZ65599 HHT65599:HHV65599 HRP65599:HRR65599 IBL65599:IBN65599 ILH65599:ILJ65599 IVD65599:IVF65599 JEZ65599:JFB65599 JOV65599:JOX65599 JYR65599:JYT65599 KIN65599:KIP65599 KSJ65599:KSL65599 LCF65599:LCH65599 LMB65599:LMD65599 LVX65599:LVZ65599 MFT65599:MFV65599 MPP65599:MPR65599 MZL65599:MZN65599 NJH65599:NJJ65599 NTD65599:NTF65599 OCZ65599:ODB65599 OMV65599:OMX65599 OWR65599:OWT65599 PGN65599:PGP65599 PQJ65599:PQL65599 QAF65599:QAH65599 QKB65599:QKD65599 QTX65599:QTZ65599 RDT65599:RDV65599 RNP65599:RNR65599 RXL65599:RXN65599 SHH65599:SHJ65599 SRD65599:SRF65599 TAZ65599:TBB65599 TKV65599:TKX65599 TUR65599:TUT65599 UEN65599:UEP65599 UOJ65599:UOL65599 UYF65599:UYH65599 VIB65599:VID65599 VRX65599:VRZ65599 WBT65599:WBV65599 WLP65599:WLR65599 WVL65599:WVN65599 D131135:F131135 IZ131135:JB131135 SV131135:SX131135 ACR131135:ACT131135 AMN131135:AMP131135 AWJ131135:AWL131135 BGF131135:BGH131135 BQB131135:BQD131135 BZX131135:BZZ131135 CJT131135:CJV131135 CTP131135:CTR131135 DDL131135:DDN131135 DNH131135:DNJ131135 DXD131135:DXF131135 EGZ131135:EHB131135 EQV131135:EQX131135 FAR131135:FAT131135 FKN131135:FKP131135 FUJ131135:FUL131135 GEF131135:GEH131135 GOB131135:GOD131135 GXX131135:GXZ131135 HHT131135:HHV131135 HRP131135:HRR131135 IBL131135:IBN131135 ILH131135:ILJ131135 IVD131135:IVF131135 JEZ131135:JFB131135 JOV131135:JOX131135 JYR131135:JYT131135 KIN131135:KIP131135 KSJ131135:KSL131135 LCF131135:LCH131135 LMB131135:LMD131135 LVX131135:LVZ131135 MFT131135:MFV131135 MPP131135:MPR131135 MZL131135:MZN131135 NJH131135:NJJ131135 NTD131135:NTF131135 OCZ131135:ODB131135 OMV131135:OMX131135 OWR131135:OWT131135 PGN131135:PGP131135 PQJ131135:PQL131135 QAF131135:QAH131135 QKB131135:QKD131135 QTX131135:QTZ131135 RDT131135:RDV131135 RNP131135:RNR131135 RXL131135:RXN131135 SHH131135:SHJ131135 SRD131135:SRF131135 TAZ131135:TBB131135 TKV131135:TKX131135 TUR131135:TUT131135 UEN131135:UEP131135 UOJ131135:UOL131135 UYF131135:UYH131135 VIB131135:VID131135 VRX131135:VRZ131135 WBT131135:WBV131135 WLP131135:WLR131135 WVL131135:WVN131135 D196671:F196671 IZ196671:JB196671 SV196671:SX196671 ACR196671:ACT196671 AMN196671:AMP196671 AWJ196671:AWL196671 BGF196671:BGH196671 BQB196671:BQD196671 BZX196671:BZZ196671 CJT196671:CJV196671 CTP196671:CTR196671 DDL196671:DDN196671 DNH196671:DNJ196671 DXD196671:DXF196671 EGZ196671:EHB196671 EQV196671:EQX196671 FAR196671:FAT196671 FKN196671:FKP196671 FUJ196671:FUL196671 GEF196671:GEH196671 GOB196671:GOD196671 GXX196671:GXZ196671 HHT196671:HHV196671 HRP196671:HRR196671 IBL196671:IBN196671 ILH196671:ILJ196671 IVD196671:IVF196671 JEZ196671:JFB196671 JOV196671:JOX196671 JYR196671:JYT196671 KIN196671:KIP196671 KSJ196671:KSL196671 LCF196671:LCH196671 LMB196671:LMD196671 LVX196671:LVZ196671 MFT196671:MFV196671 MPP196671:MPR196671 MZL196671:MZN196671 NJH196671:NJJ196671 NTD196671:NTF196671 OCZ196671:ODB196671 OMV196671:OMX196671 OWR196671:OWT196671 PGN196671:PGP196671 PQJ196671:PQL196671 QAF196671:QAH196671 QKB196671:QKD196671 QTX196671:QTZ196671 RDT196671:RDV196671 RNP196671:RNR196671 RXL196671:RXN196671 SHH196671:SHJ196671 SRD196671:SRF196671 TAZ196671:TBB196671 TKV196671:TKX196671 TUR196671:TUT196671 UEN196671:UEP196671 UOJ196671:UOL196671 UYF196671:UYH196671 VIB196671:VID196671 VRX196671:VRZ196671 WBT196671:WBV196671 WLP196671:WLR196671 WVL196671:WVN196671 D262207:F262207 IZ262207:JB262207 SV262207:SX262207 ACR262207:ACT262207 AMN262207:AMP262207 AWJ262207:AWL262207 BGF262207:BGH262207 BQB262207:BQD262207 BZX262207:BZZ262207 CJT262207:CJV262207 CTP262207:CTR262207 DDL262207:DDN262207 DNH262207:DNJ262207 DXD262207:DXF262207 EGZ262207:EHB262207 EQV262207:EQX262207 FAR262207:FAT262207 FKN262207:FKP262207 FUJ262207:FUL262207 GEF262207:GEH262207 GOB262207:GOD262207 GXX262207:GXZ262207 HHT262207:HHV262207 HRP262207:HRR262207 IBL262207:IBN262207 ILH262207:ILJ262207 IVD262207:IVF262207 JEZ262207:JFB262207 JOV262207:JOX262207 JYR262207:JYT262207 KIN262207:KIP262207 KSJ262207:KSL262207 LCF262207:LCH262207 LMB262207:LMD262207 LVX262207:LVZ262207 MFT262207:MFV262207 MPP262207:MPR262207 MZL262207:MZN262207 NJH262207:NJJ262207 NTD262207:NTF262207 OCZ262207:ODB262207 OMV262207:OMX262207 OWR262207:OWT262207 PGN262207:PGP262207 PQJ262207:PQL262207 QAF262207:QAH262207 QKB262207:QKD262207 QTX262207:QTZ262207 RDT262207:RDV262207 RNP262207:RNR262207 RXL262207:RXN262207 SHH262207:SHJ262207 SRD262207:SRF262207 TAZ262207:TBB262207 TKV262207:TKX262207 TUR262207:TUT262207 UEN262207:UEP262207 UOJ262207:UOL262207 UYF262207:UYH262207 VIB262207:VID262207 VRX262207:VRZ262207 WBT262207:WBV262207 WLP262207:WLR262207 WVL262207:WVN262207 D327743:F327743 IZ327743:JB327743 SV327743:SX327743 ACR327743:ACT327743 AMN327743:AMP327743 AWJ327743:AWL327743 BGF327743:BGH327743 BQB327743:BQD327743 BZX327743:BZZ327743 CJT327743:CJV327743 CTP327743:CTR327743 DDL327743:DDN327743 DNH327743:DNJ327743 DXD327743:DXF327743 EGZ327743:EHB327743 EQV327743:EQX327743 FAR327743:FAT327743 FKN327743:FKP327743 FUJ327743:FUL327743 GEF327743:GEH327743 GOB327743:GOD327743 GXX327743:GXZ327743 HHT327743:HHV327743 HRP327743:HRR327743 IBL327743:IBN327743 ILH327743:ILJ327743 IVD327743:IVF327743 JEZ327743:JFB327743 JOV327743:JOX327743 JYR327743:JYT327743 KIN327743:KIP327743 KSJ327743:KSL327743 LCF327743:LCH327743 LMB327743:LMD327743 LVX327743:LVZ327743 MFT327743:MFV327743 MPP327743:MPR327743 MZL327743:MZN327743 NJH327743:NJJ327743 NTD327743:NTF327743 OCZ327743:ODB327743 OMV327743:OMX327743 OWR327743:OWT327743 PGN327743:PGP327743 PQJ327743:PQL327743 QAF327743:QAH327743 QKB327743:QKD327743 QTX327743:QTZ327743 RDT327743:RDV327743 RNP327743:RNR327743 RXL327743:RXN327743 SHH327743:SHJ327743 SRD327743:SRF327743 TAZ327743:TBB327743 TKV327743:TKX327743 TUR327743:TUT327743 UEN327743:UEP327743 UOJ327743:UOL327743 UYF327743:UYH327743 VIB327743:VID327743 VRX327743:VRZ327743 WBT327743:WBV327743 WLP327743:WLR327743 WVL327743:WVN327743 D393279:F393279 IZ393279:JB393279 SV393279:SX393279 ACR393279:ACT393279 AMN393279:AMP393279 AWJ393279:AWL393279 BGF393279:BGH393279 BQB393279:BQD393279 BZX393279:BZZ393279 CJT393279:CJV393279 CTP393279:CTR393279 DDL393279:DDN393279 DNH393279:DNJ393279 DXD393279:DXF393279 EGZ393279:EHB393279 EQV393279:EQX393279 FAR393279:FAT393279 FKN393279:FKP393279 FUJ393279:FUL393279 GEF393279:GEH393279 GOB393279:GOD393279 GXX393279:GXZ393279 HHT393279:HHV393279 HRP393279:HRR393279 IBL393279:IBN393279 ILH393279:ILJ393279 IVD393279:IVF393279 JEZ393279:JFB393279 JOV393279:JOX393279 JYR393279:JYT393279 KIN393279:KIP393279 KSJ393279:KSL393279 LCF393279:LCH393279 LMB393279:LMD393279 LVX393279:LVZ393279 MFT393279:MFV393279 MPP393279:MPR393279 MZL393279:MZN393279 NJH393279:NJJ393279 NTD393279:NTF393279 OCZ393279:ODB393279 OMV393279:OMX393279 OWR393279:OWT393279 PGN393279:PGP393279 PQJ393279:PQL393279 QAF393279:QAH393279 QKB393279:QKD393279 QTX393279:QTZ393279 RDT393279:RDV393279 RNP393279:RNR393279 RXL393279:RXN393279 SHH393279:SHJ393279 SRD393279:SRF393279 TAZ393279:TBB393279 TKV393279:TKX393279 TUR393279:TUT393279 UEN393279:UEP393279 UOJ393279:UOL393279 UYF393279:UYH393279 VIB393279:VID393279 VRX393279:VRZ393279 WBT393279:WBV393279 WLP393279:WLR393279 WVL393279:WVN393279 D458815:F458815 IZ458815:JB458815 SV458815:SX458815 ACR458815:ACT458815 AMN458815:AMP458815 AWJ458815:AWL458815 BGF458815:BGH458815 BQB458815:BQD458815 BZX458815:BZZ458815 CJT458815:CJV458815 CTP458815:CTR458815 DDL458815:DDN458815 DNH458815:DNJ458815 DXD458815:DXF458815 EGZ458815:EHB458815 EQV458815:EQX458815 FAR458815:FAT458815 FKN458815:FKP458815 FUJ458815:FUL458815 GEF458815:GEH458815 GOB458815:GOD458815 GXX458815:GXZ458815 HHT458815:HHV458815 HRP458815:HRR458815 IBL458815:IBN458815 ILH458815:ILJ458815 IVD458815:IVF458815 JEZ458815:JFB458815 JOV458815:JOX458815 JYR458815:JYT458815 KIN458815:KIP458815 KSJ458815:KSL458815 LCF458815:LCH458815 LMB458815:LMD458815 LVX458815:LVZ458815 MFT458815:MFV458815 MPP458815:MPR458815 MZL458815:MZN458815 NJH458815:NJJ458815 NTD458815:NTF458815 OCZ458815:ODB458815 OMV458815:OMX458815 OWR458815:OWT458815 PGN458815:PGP458815 PQJ458815:PQL458815 QAF458815:QAH458815 QKB458815:QKD458815 QTX458815:QTZ458815 RDT458815:RDV458815 RNP458815:RNR458815 RXL458815:RXN458815 SHH458815:SHJ458815 SRD458815:SRF458815 TAZ458815:TBB458815 TKV458815:TKX458815 TUR458815:TUT458815 UEN458815:UEP458815 UOJ458815:UOL458815 UYF458815:UYH458815 VIB458815:VID458815 VRX458815:VRZ458815 WBT458815:WBV458815 WLP458815:WLR458815 WVL458815:WVN458815 D524351:F524351 IZ524351:JB524351 SV524351:SX524351 ACR524351:ACT524351 AMN524351:AMP524351 AWJ524351:AWL524351 BGF524351:BGH524351 BQB524351:BQD524351 BZX524351:BZZ524351 CJT524351:CJV524351 CTP524351:CTR524351 DDL524351:DDN524351 DNH524351:DNJ524351 DXD524351:DXF524351 EGZ524351:EHB524351 EQV524351:EQX524351 FAR524351:FAT524351 FKN524351:FKP524351 FUJ524351:FUL524351 GEF524351:GEH524351 GOB524351:GOD524351 GXX524351:GXZ524351 HHT524351:HHV524351 HRP524351:HRR524351 IBL524351:IBN524351 ILH524351:ILJ524351 IVD524351:IVF524351 JEZ524351:JFB524351 JOV524351:JOX524351 JYR524351:JYT524351 KIN524351:KIP524351 KSJ524351:KSL524351 LCF524351:LCH524351 LMB524351:LMD524351 LVX524351:LVZ524351 MFT524351:MFV524351 MPP524351:MPR524351 MZL524351:MZN524351 NJH524351:NJJ524351 NTD524351:NTF524351 OCZ524351:ODB524351 OMV524351:OMX524351 OWR524351:OWT524351 PGN524351:PGP524351 PQJ524351:PQL524351 QAF524351:QAH524351 QKB524351:QKD524351 QTX524351:QTZ524351 RDT524351:RDV524351 RNP524351:RNR524351 RXL524351:RXN524351 SHH524351:SHJ524351 SRD524351:SRF524351 TAZ524351:TBB524351 TKV524351:TKX524351 TUR524351:TUT524351 UEN524351:UEP524351 UOJ524351:UOL524351 UYF524351:UYH524351 VIB524351:VID524351 VRX524351:VRZ524351 WBT524351:WBV524351 WLP524351:WLR524351 WVL524351:WVN524351 D589887:F589887 IZ589887:JB589887 SV589887:SX589887 ACR589887:ACT589887 AMN589887:AMP589887 AWJ589887:AWL589887 BGF589887:BGH589887 BQB589887:BQD589887 BZX589887:BZZ589887 CJT589887:CJV589887 CTP589887:CTR589887 DDL589887:DDN589887 DNH589887:DNJ589887 DXD589887:DXF589887 EGZ589887:EHB589887 EQV589887:EQX589887 FAR589887:FAT589887 FKN589887:FKP589887 FUJ589887:FUL589887 GEF589887:GEH589887 GOB589887:GOD589887 GXX589887:GXZ589887 HHT589887:HHV589887 HRP589887:HRR589887 IBL589887:IBN589887 ILH589887:ILJ589887 IVD589887:IVF589887 JEZ589887:JFB589887 JOV589887:JOX589887 JYR589887:JYT589887 KIN589887:KIP589887 KSJ589887:KSL589887 LCF589887:LCH589887 LMB589887:LMD589887 LVX589887:LVZ589887 MFT589887:MFV589887 MPP589887:MPR589887 MZL589887:MZN589887 NJH589887:NJJ589887 NTD589887:NTF589887 OCZ589887:ODB589887 OMV589887:OMX589887 OWR589887:OWT589887 PGN589887:PGP589887 PQJ589887:PQL589887 QAF589887:QAH589887 QKB589887:QKD589887 QTX589887:QTZ589887 RDT589887:RDV589887 RNP589887:RNR589887 RXL589887:RXN589887 SHH589887:SHJ589887 SRD589887:SRF589887 TAZ589887:TBB589887 TKV589887:TKX589887 TUR589887:TUT589887 UEN589887:UEP589887 UOJ589887:UOL589887 UYF589887:UYH589887 VIB589887:VID589887 VRX589887:VRZ589887 WBT589887:WBV589887 WLP589887:WLR589887 WVL589887:WVN589887 D655423:F655423 IZ655423:JB655423 SV655423:SX655423 ACR655423:ACT655423 AMN655423:AMP655423 AWJ655423:AWL655423 BGF655423:BGH655423 BQB655423:BQD655423 BZX655423:BZZ655423 CJT655423:CJV655423 CTP655423:CTR655423 DDL655423:DDN655423 DNH655423:DNJ655423 DXD655423:DXF655423 EGZ655423:EHB655423 EQV655423:EQX655423 FAR655423:FAT655423 FKN655423:FKP655423 FUJ655423:FUL655423 GEF655423:GEH655423 GOB655423:GOD655423 GXX655423:GXZ655423 HHT655423:HHV655423 HRP655423:HRR655423 IBL655423:IBN655423 ILH655423:ILJ655423 IVD655423:IVF655423 JEZ655423:JFB655423 JOV655423:JOX655423 JYR655423:JYT655423 KIN655423:KIP655423 KSJ655423:KSL655423 LCF655423:LCH655423 LMB655423:LMD655423 LVX655423:LVZ655423 MFT655423:MFV655423 MPP655423:MPR655423 MZL655423:MZN655423 NJH655423:NJJ655423 NTD655423:NTF655423 OCZ655423:ODB655423 OMV655423:OMX655423 OWR655423:OWT655423 PGN655423:PGP655423 PQJ655423:PQL655423 QAF655423:QAH655423 QKB655423:QKD655423 QTX655423:QTZ655423 RDT655423:RDV655423 RNP655423:RNR655423 RXL655423:RXN655423 SHH655423:SHJ655423 SRD655423:SRF655423 TAZ655423:TBB655423 TKV655423:TKX655423 TUR655423:TUT655423 UEN655423:UEP655423 UOJ655423:UOL655423 UYF655423:UYH655423 VIB655423:VID655423 VRX655423:VRZ655423 WBT655423:WBV655423 WLP655423:WLR655423 WVL655423:WVN655423 D720959:F720959 IZ720959:JB720959 SV720959:SX720959 ACR720959:ACT720959 AMN720959:AMP720959 AWJ720959:AWL720959 BGF720959:BGH720959 BQB720959:BQD720959 BZX720959:BZZ720959 CJT720959:CJV720959 CTP720959:CTR720959 DDL720959:DDN720959 DNH720959:DNJ720959 DXD720959:DXF720959 EGZ720959:EHB720959 EQV720959:EQX720959 FAR720959:FAT720959 FKN720959:FKP720959 FUJ720959:FUL720959 GEF720959:GEH720959 GOB720959:GOD720959 GXX720959:GXZ720959 HHT720959:HHV720959 HRP720959:HRR720959 IBL720959:IBN720959 ILH720959:ILJ720959 IVD720959:IVF720959 JEZ720959:JFB720959 JOV720959:JOX720959 JYR720959:JYT720959 KIN720959:KIP720959 KSJ720959:KSL720959 LCF720959:LCH720959 LMB720959:LMD720959 LVX720959:LVZ720959 MFT720959:MFV720959 MPP720959:MPR720959 MZL720959:MZN720959 NJH720959:NJJ720959 NTD720959:NTF720959 OCZ720959:ODB720959 OMV720959:OMX720959 OWR720959:OWT720959 PGN720959:PGP720959 PQJ720959:PQL720959 QAF720959:QAH720959 QKB720959:QKD720959 QTX720959:QTZ720959 RDT720959:RDV720959 RNP720959:RNR720959 RXL720959:RXN720959 SHH720959:SHJ720959 SRD720959:SRF720959 TAZ720959:TBB720959 TKV720959:TKX720959 TUR720959:TUT720959 UEN720959:UEP720959 UOJ720959:UOL720959 UYF720959:UYH720959 VIB720959:VID720959 VRX720959:VRZ720959 WBT720959:WBV720959 WLP720959:WLR720959 WVL720959:WVN720959 D786495:F786495 IZ786495:JB786495 SV786495:SX786495 ACR786495:ACT786495 AMN786495:AMP786495 AWJ786495:AWL786495 BGF786495:BGH786495 BQB786495:BQD786495 BZX786495:BZZ786495 CJT786495:CJV786495 CTP786495:CTR786495 DDL786495:DDN786495 DNH786495:DNJ786495 DXD786495:DXF786495 EGZ786495:EHB786495 EQV786495:EQX786495 FAR786495:FAT786495 FKN786495:FKP786495 FUJ786495:FUL786495 GEF786495:GEH786495 GOB786495:GOD786495 GXX786495:GXZ786495 HHT786495:HHV786495 HRP786495:HRR786495 IBL786495:IBN786495 ILH786495:ILJ786495 IVD786495:IVF786495 JEZ786495:JFB786495 JOV786495:JOX786495 JYR786495:JYT786495 KIN786495:KIP786495 KSJ786495:KSL786495 LCF786495:LCH786495 LMB786495:LMD786495 LVX786495:LVZ786495 MFT786495:MFV786495 MPP786495:MPR786495 MZL786495:MZN786495 NJH786495:NJJ786495 NTD786495:NTF786495 OCZ786495:ODB786495 OMV786495:OMX786495 OWR786495:OWT786495 PGN786495:PGP786495 PQJ786495:PQL786495 QAF786495:QAH786495 QKB786495:QKD786495 QTX786495:QTZ786495 RDT786495:RDV786495 RNP786495:RNR786495 RXL786495:RXN786495 SHH786495:SHJ786495 SRD786495:SRF786495 TAZ786495:TBB786495 TKV786495:TKX786495 TUR786495:TUT786495 UEN786495:UEP786495 UOJ786495:UOL786495 UYF786495:UYH786495 VIB786495:VID786495 VRX786495:VRZ786495 WBT786495:WBV786495 WLP786495:WLR786495 WVL786495:WVN786495 D852031:F852031 IZ852031:JB852031 SV852031:SX852031 ACR852031:ACT852031 AMN852031:AMP852031 AWJ852031:AWL852031 BGF852031:BGH852031 BQB852031:BQD852031 BZX852031:BZZ852031 CJT852031:CJV852031 CTP852031:CTR852031 DDL852031:DDN852031 DNH852031:DNJ852031 DXD852031:DXF852031 EGZ852031:EHB852031 EQV852031:EQX852031 FAR852031:FAT852031 FKN852031:FKP852031 FUJ852031:FUL852031 GEF852031:GEH852031 GOB852031:GOD852031 GXX852031:GXZ852031 HHT852031:HHV852031 HRP852031:HRR852031 IBL852031:IBN852031 ILH852031:ILJ852031 IVD852031:IVF852031 JEZ852031:JFB852031 JOV852031:JOX852031 JYR852031:JYT852031 KIN852031:KIP852031 KSJ852031:KSL852031 LCF852031:LCH852031 LMB852031:LMD852031 LVX852031:LVZ852031 MFT852031:MFV852031 MPP852031:MPR852031 MZL852031:MZN852031 NJH852031:NJJ852031 NTD852031:NTF852031 OCZ852031:ODB852031 OMV852031:OMX852031 OWR852031:OWT852031 PGN852031:PGP852031 PQJ852031:PQL852031 QAF852031:QAH852031 QKB852031:QKD852031 QTX852031:QTZ852031 RDT852031:RDV852031 RNP852031:RNR852031 RXL852031:RXN852031 SHH852031:SHJ852031 SRD852031:SRF852031 TAZ852031:TBB852031 TKV852031:TKX852031 TUR852031:TUT852031 UEN852031:UEP852031 UOJ852031:UOL852031 UYF852031:UYH852031 VIB852031:VID852031 VRX852031:VRZ852031 WBT852031:WBV852031 WLP852031:WLR852031 WVL852031:WVN852031 D917567:F917567 IZ917567:JB917567 SV917567:SX917567 ACR917567:ACT917567 AMN917567:AMP917567 AWJ917567:AWL917567 BGF917567:BGH917567 BQB917567:BQD917567 BZX917567:BZZ917567 CJT917567:CJV917567 CTP917567:CTR917567 DDL917567:DDN917567 DNH917567:DNJ917567 DXD917567:DXF917567 EGZ917567:EHB917567 EQV917567:EQX917567 FAR917567:FAT917567 FKN917567:FKP917567 FUJ917567:FUL917567 GEF917567:GEH917567 GOB917567:GOD917567 GXX917567:GXZ917567 HHT917567:HHV917567 HRP917567:HRR917567 IBL917567:IBN917567 ILH917567:ILJ917567 IVD917567:IVF917567 JEZ917567:JFB917567 JOV917567:JOX917567 JYR917567:JYT917567 KIN917567:KIP917567 KSJ917567:KSL917567 LCF917567:LCH917567 LMB917567:LMD917567 LVX917567:LVZ917567 MFT917567:MFV917567 MPP917567:MPR917567 MZL917567:MZN917567 NJH917567:NJJ917567 NTD917567:NTF917567 OCZ917567:ODB917567 OMV917567:OMX917567 OWR917567:OWT917567 PGN917567:PGP917567 PQJ917567:PQL917567 QAF917567:QAH917567 QKB917567:QKD917567 QTX917567:QTZ917567 RDT917567:RDV917567 RNP917567:RNR917567 RXL917567:RXN917567 SHH917567:SHJ917567 SRD917567:SRF917567 TAZ917567:TBB917567 TKV917567:TKX917567 TUR917567:TUT917567 UEN917567:UEP917567 UOJ917567:UOL917567 UYF917567:UYH917567 VIB917567:VID917567 VRX917567:VRZ917567 WBT917567:WBV917567 WLP917567:WLR917567 WVL917567:WVN917567 D983103:F983103 IZ983103:JB983103 SV983103:SX983103 ACR983103:ACT983103 AMN983103:AMP983103 AWJ983103:AWL983103 BGF983103:BGH983103 BQB983103:BQD983103 BZX983103:BZZ983103 CJT983103:CJV983103 CTP983103:CTR983103 DDL983103:DDN983103 DNH983103:DNJ983103 DXD983103:DXF983103 EGZ983103:EHB983103 EQV983103:EQX983103 FAR983103:FAT983103 FKN983103:FKP983103 FUJ983103:FUL983103 GEF983103:GEH983103 GOB983103:GOD983103 GXX983103:GXZ983103 HHT983103:HHV983103 HRP983103:HRR983103 IBL983103:IBN983103 ILH983103:ILJ983103 IVD983103:IVF983103 JEZ983103:JFB983103 JOV983103:JOX983103 JYR983103:JYT983103 KIN983103:KIP983103 KSJ983103:KSL983103 LCF983103:LCH983103 LMB983103:LMD983103 LVX983103:LVZ983103 MFT983103:MFV983103 MPP983103:MPR983103 MZL983103:MZN983103 NJH983103:NJJ983103 NTD983103:NTF983103 OCZ983103:ODB983103 OMV983103:OMX983103 OWR983103:OWT983103 PGN983103:PGP983103 PQJ983103:PQL983103 QAF983103:QAH983103 QKB983103:QKD983103 QTX983103:QTZ983103 RDT983103:RDV983103 RNP983103:RNR983103 RXL983103:RXN983103 SHH983103:SHJ983103 SRD983103:SRF983103 TAZ983103:TBB983103 TKV983103:TKX983103 TUR983103:TUT983103 UEN983103:UEP983103 UOJ983103:UOL983103 UYF983103:UYH983103 VIB983103:VID983103 VRX983103:VRZ983103 WBT983103:WBV983103 WLP983103:WLR983103 WVL983103:WVN983103 IZ17:JB19 SV17:SX19 ACR17:ACT19 AMN17:AMP19 AWJ17:AWL19 BGF17:BGH19 BQB17:BQD19 BZX17:BZZ19 CJT17:CJV19 CTP17:CTR19 DDL17:DDN19 DNH17:DNJ19 DXD17:DXF19 EGZ17:EHB19 EQV17:EQX19 FAR17:FAT19 FKN17:FKP19 FUJ17:FUL19 GEF17:GEH19 GOB17:GOD19 GXX17:GXZ19 HHT17:HHV19 HRP17:HRR19 IBL17:IBN19 ILH17:ILJ19 IVD17:IVF19 JEZ17:JFB19 JOV17:JOX19 JYR17:JYT19 KIN17:KIP19 KSJ17:KSL19 LCF17:LCH19 LMB17:LMD19 LVX17:LVZ19 MFT17:MFV19 MPP17:MPR19 MZL17:MZN19 NJH17:NJJ19 NTD17:NTF19 OCZ17:ODB19 OMV17:OMX19 OWR17:OWT19 PGN17:PGP19 PQJ17:PQL19 QAF17:QAH19 QKB17:QKD19 QTX17:QTZ19 RDT17:RDV19 RNP17:RNR19 RXL17:RXN19 SHH17:SHJ19 SRD17:SRF19 TAZ17:TBB19 TKV17:TKX19 TUR17:TUT19 UEN17:UEP19 UOJ17:UOL19 UYF17:UYH19 VIB17:VID19 VRX17:VRZ19 WBT17:WBV19 WLP17:WLR19 WVL17:WVN19 G17:J18 D65603:F65608 IZ65603:JB65608 SV65603:SX65608 ACR65603:ACT65608 AMN65603:AMP65608 AWJ65603:AWL65608 BGF65603:BGH65608 BQB65603:BQD65608 BZX65603:BZZ65608 CJT65603:CJV65608 CTP65603:CTR65608 DDL65603:DDN65608 DNH65603:DNJ65608 DXD65603:DXF65608 EGZ65603:EHB65608 EQV65603:EQX65608 FAR65603:FAT65608 FKN65603:FKP65608 FUJ65603:FUL65608 GEF65603:GEH65608 GOB65603:GOD65608 GXX65603:GXZ65608 HHT65603:HHV65608 HRP65603:HRR65608 IBL65603:IBN65608 ILH65603:ILJ65608 IVD65603:IVF65608 JEZ65603:JFB65608 JOV65603:JOX65608 JYR65603:JYT65608 KIN65603:KIP65608 KSJ65603:KSL65608 LCF65603:LCH65608 LMB65603:LMD65608 LVX65603:LVZ65608 MFT65603:MFV65608 MPP65603:MPR65608 MZL65603:MZN65608 NJH65603:NJJ65608 NTD65603:NTF65608 OCZ65603:ODB65608 OMV65603:OMX65608 OWR65603:OWT65608 PGN65603:PGP65608 PQJ65603:PQL65608 QAF65603:QAH65608 QKB65603:QKD65608 QTX65603:QTZ65608 RDT65603:RDV65608 RNP65603:RNR65608 RXL65603:RXN65608 SHH65603:SHJ65608 SRD65603:SRF65608 TAZ65603:TBB65608 TKV65603:TKX65608 TUR65603:TUT65608 UEN65603:UEP65608 UOJ65603:UOL65608 UYF65603:UYH65608 VIB65603:VID65608 VRX65603:VRZ65608 WBT65603:WBV65608 WLP65603:WLR65608 WVL65603:WVN65608 D131139:F131144 IZ131139:JB131144 SV131139:SX131144 ACR131139:ACT131144 AMN131139:AMP131144 AWJ131139:AWL131144 BGF131139:BGH131144 BQB131139:BQD131144 BZX131139:BZZ131144 CJT131139:CJV131144 CTP131139:CTR131144 DDL131139:DDN131144 DNH131139:DNJ131144 DXD131139:DXF131144 EGZ131139:EHB131144 EQV131139:EQX131144 FAR131139:FAT131144 FKN131139:FKP131144 FUJ131139:FUL131144 GEF131139:GEH131144 GOB131139:GOD131144 GXX131139:GXZ131144 HHT131139:HHV131144 HRP131139:HRR131144 IBL131139:IBN131144 ILH131139:ILJ131144 IVD131139:IVF131144 JEZ131139:JFB131144 JOV131139:JOX131144 JYR131139:JYT131144 KIN131139:KIP131144 KSJ131139:KSL131144 LCF131139:LCH131144 LMB131139:LMD131144 LVX131139:LVZ131144 MFT131139:MFV131144 MPP131139:MPR131144 MZL131139:MZN131144 NJH131139:NJJ131144 NTD131139:NTF131144 OCZ131139:ODB131144 OMV131139:OMX131144 OWR131139:OWT131144 PGN131139:PGP131144 PQJ131139:PQL131144 QAF131139:QAH131144 QKB131139:QKD131144 QTX131139:QTZ131144 RDT131139:RDV131144 RNP131139:RNR131144 RXL131139:RXN131144 SHH131139:SHJ131144 SRD131139:SRF131144 TAZ131139:TBB131144 TKV131139:TKX131144 TUR131139:TUT131144 UEN131139:UEP131144 UOJ131139:UOL131144 UYF131139:UYH131144 VIB131139:VID131144 VRX131139:VRZ131144 WBT131139:WBV131144 WLP131139:WLR131144 WVL131139:WVN131144 D196675:F196680 IZ196675:JB196680 SV196675:SX196680 ACR196675:ACT196680 AMN196675:AMP196680 AWJ196675:AWL196680 BGF196675:BGH196680 BQB196675:BQD196680 BZX196675:BZZ196680 CJT196675:CJV196680 CTP196675:CTR196680 DDL196675:DDN196680 DNH196675:DNJ196680 DXD196675:DXF196680 EGZ196675:EHB196680 EQV196675:EQX196680 FAR196675:FAT196680 FKN196675:FKP196680 FUJ196675:FUL196680 GEF196675:GEH196680 GOB196675:GOD196680 GXX196675:GXZ196680 HHT196675:HHV196680 HRP196675:HRR196680 IBL196675:IBN196680 ILH196675:ILJ196680 IVD196675:IVF196680 JEZ196675:JFB196680 JOV196675:JOX196680 JYR196675:JYT196680 KIN196675:KIP196680 KSJ196675:KSL196680 LCF196675:LCH196680 LMB196675:LMD196680 LVX196675:LVZ196680 MFT196675:MFV196680 MPP196675:MPR196680 MZL196675:MZN196680 NJH196675:NJJ196680 NTD196675:NTF196680 OCZ196675:ODB196680 OMV196675:OMX196680 OWR196675:OWT196680 PGN196675:PGP196680 PQJ196675:PQL196680 QAF196675:QAH196680 QKB196675:QKD196680 QTX196675:QTZ196680 RDT196675:RDV196680 RNP196675:RNR196680 RXL196675:RXN196680 SHH196675:SHJ196680 SRD196675:SRF196680 TAZ196675:TBB196680 TKV196675:TKX196680 TUR196675:TUT196680 UEN196675:UEP196680 UOJ196675:UOL196680 UYF196675:UYH196680 VIB196675:VID196680 VRX196675:VRZ196680 WBT196675:WBV196680 WLP196675:WLR196680 WVL196675:WVN196680 D262211:F262216 IZ262211:JB262216 SV262211:SX262216 ACR262211:ACT262216 AMN262211:AMP262216 AWJ262211:AWL262216 BGF262211:BGH262216 BQB262211:BQD262216 BZX262211:BZZ262216 CJT262211:CJV262216 CTP262211:CTR262216 DDL262211:DDN262216 DNH262211:DNJ262216 DXD262211:DXF262216 EGZ262211:EHB262216 EQV262211:EQX262216 FAR262211:FAT262216 FKN262211:FKP262216 FUJ262211:FUL262216 GEF262211:GEH262216 GOB262211:GOD262216 GXX262211:GXZ262216 HHT262211:HHV262216 HRP262211:HRR262216 IBL262211:IBN262216 ILH262211:ILJ262216 IVD262211:IVF262216 JEZ262211:JFB262216 JOV262211:JOX262216 JYR262211:JYT262216 KIN262211:KIP262216 KSJ262211:KSL262216 LCF262211:LCH262216 LMB262211:LMD262216 LVX262211:LVZ262216 MFT262211:MFV262216 MPP262211:MPR262216 MZL262211:MZN262216 NJH262211:NJJ262216 NTD262211:NTF262216 OCZ262211:ODB262216 OMV262211:OMX262216 OWR262211:OWT262216 PGN262211:PGP262216 PQJ262211:PQL262216 QAF262211:QAH262216 QKB262211:QKD262216 QTX262211:QTZ262216 RDT262211:RDV262216 RNP262211:RNR262216 RXL262211:RXN262216 SHH262211:SHJ262216 SRD262211:SRF262216 TAZ262211:TBB262216 TKV262211:TKX262216 TUR262211:TUT262216 UEN262211:UEP262216 UOJ262211:UOL262216 UYF262211:UYH262216 VIB262211:VID262216 VRX262211:VRZ262216 WBT262211:WBV262216 WLP262211:WLR262216 WVL262211:WVN262216 D327747:F327752 IZ327747:JB327752 SV327747:SX327752 ACR327747:ACT327752 AMN327747:AMP327752 AWJ327747:AWL327752 BGF327747:BGH327752 BQB327747:BQD327752 BZX327747:BZZ327752 CJT327747:CJV327752 CTP327747:CTR327752 DDL327747:DDN327752 DNH327747:DNJ327752 DXD327747:DXF327752 EGZ327747:EHB327752 EQV327747:EQX327752 FAR327747:FAT327752 FKN327747:FKP327752 FUJ327747:FUL327752 GEF327747:GEH327752 GOB327747:GOD327752 GXX327747:GXZ327752 HHT327747:HHV327752 HRP327747:HRR327752 IBL327747:IBN327752 ILH327747:ILJ327752 IVD327747:IVF327752 JEZ327747:JFB327752 JOV327747:JOX327752 JYR327747:JYT327752 KIN327747:KIP327752 KSJ327747:KSL327752 LCF327747:LCH327752 LMB327747:LMD327752 LVX327747:LVZ327752 MFT327747:MFV327752 MPP327747:MPR327752 MZL327747:MZN327752 NJH327747:NJJ327752 NTD327747:NTF327752 OCZ327747:ODB327752 OMV327747:OMX327752 OWR327747:OWT327752 PGN327747:PGP327752 PQJ327747:PQL327752 QAF327747:QAH327752 QKB327747:QKD327752 QTX327747:QTZ327752 RDT327747:RDV327752 RNP327747:RNR327752 RXL327747:RXN327752 SHH327747:SHJ327752 SRD327747:SRF327752 TAZ327747:TBB327752 TKV327747:TKX327752 TUR327747:TUT327752 UEN327747:UEP327752 UOJ327747:UOL327752 UYF327747:UYH327752 VIB327747:VID327752 VRX327747:VRZ327752 WBT327747:WBV327752 WLP327747:WLR327752 WVL327747:WVN327752 D393283:F393288 IZ393283:JB393288 SV393283:SX393288 ACR393283:ACT393288 AMN393283:AMP393288 AWJ393283:AWL393288 BGF393283:BGH393288 BQB393283:BQD393288 BZX393283:BZZ393288 CJT393283:CJV393288 CTP393283:CTR393288 DDL393283:DDN393288 DNH393283:DNJ393288 DXD393283:DXF393288 EGZ393283:EHB393288 EQV393283:EQX393288 FAR393283:FAT393288 FKN393283:FKP393288 FUJ393283:FUL393288 GEF393283:GEH393288 GOB393283:GOD393288 GXX393283:GXZ393288 HHT393283:HHV393288 HRP393283:HRR393288 IBL393283:IBN393288 ILH393283:ILJ393288 IVD393283:IVF393288 JEZ393283:JFB393288 JOV393283:JOX393288 JYR393283:JYT393288 KIN393283:KIP393288 KSJ393283:KSL393288 LCF393283:LCH393288 LMB393283:LMD393288 LVX393283:LVZ393288 MFT393283:MFV393288 MPP393283:MPR393288 MZL393283:MZN393288 NJH393283:NJJ393288 NTD393283:NTF393288 OCZ393283:ODB393288 OMV393283:OMX393288 OWR393283:OWT393288 PGN393283:PGP393288 PQJ393283:PQL393288 QAF393283:QAH393288 QKB393283:QKD393288 QTX393283:QTZ393288 RDT393283:RDV393288 RNP393283:RNR393288 RXL393283:RXN393288 SHH393283:SHJ393288 SRD393283:SRF393288 TAZ393283:TBB393288 TKV393283:TKX393288 TUR393283:TUT393288 UEN393283:UEP393288 UOJ393283:UOL393288 UYF393283:UYH393288 VIB393283:VID393288 VRX393283:VRZ393288 WBT393283:WBV393288 WLP393283:WLR393288 WVL393283:WVN393288 D458819:F458824 IZ458819:JB458824 SV458819:SX458824 ACR458819:ACT458824 AMN458819:AMP458824 AWJ458819:AWL458824 BGF458819:BGH458824 BQB458819:BQD458824 BZX458819:BZZ458824 CJT458819:CJV458824 CTP458819:CTR458824 DDL458819:DDN458824 DNH458819:DNJ458824 DXD458819:DXF458824 EGZ458819:EHB458824 EQV458819:EQX458824 FAR458819:FAT458824 FKN458819:FKP458824 FUJ458819:FUL458824 GEF458819:GEH458824 GOB458819:GOD458824 GXX458819:GXZ458824 HHT458819:HHV458824 HRP458819:HRR458824 IBL458819:IBN458824 ILH458819:ILJ458824 IVD458819:IVF458824 JEZ458819:JFB458824 JOV458819:JOX458824 JYR458819:JYT458824 KIN458819:KIP458824 KSJ458819:KSL458824 LCF458819:LCH458824 LMB458819:LMD458824 LVX458819:LVZ458824 MFT458819:MFV458824 MPP458819:MPR458824 MZL458819:MZN458824 NJH458819:NJJ458824 NTD458819:NTF458824 OCZ458819:ODB458824 OMV458819:OMX458824 OWR458819:OWT458824 PGN458819:PGP458824 PQJ458819:PQL458824 QAF458819:QAH458824 QKB458819:QKD458824 QTX458819:QTZ458824 RDT458819:RDV458824 RNP458819:RNR458824 RXL458819:RXN458824 SHH458819:SHJ458824 SRD458819:SRF458824 TAZ458819:TBB458824 TKV458819:TKX458824 TUR458819:TUT458824 UEN458819:UEP458824 UOJ458819:UOL458824 UYF458819:UYH458824 VIB458819:VID458824 VRX458819:VRZ458824 WBT458819:WBV458824 WLP458819:WLR458824 WVL458819:WVN458824 D524355:F524360 IZ524355:JB524360 SV524355:SX524360 ACR524355:ACT524360 AMN524355:AMP524360 AWJ524355:AWL524360 BGF524355:BGH524360 BQB524355:BQD524360 BZX524355:BZZ524360 CJT524355:CJV524360 CTP524355:CTR524360 DDL524355:DDN524360 DNH524355:DNJ524360 DXD524355:DXF524360 EGZ524355:EHB524360 EQV524355:EQX524360 FAR524355:FAT524360 FKN524355:FKP524360 FUJ524355:FUL524360 GEF524355:GEH524360 GOB524355:GOD524360 GXX524355:GXZ524360 HHT524355:HHV524360 HRP524355:HRR524360 IBL524355:IBN524360 ILH524355:ILJ524360 IVD524355:IVF524360 JEZ524355:JFB524360 JOV524355:JOX524360 JYR524355:JYT524360 KIN524355:KIP524360 KSJ524355:KSL524360 LCF524355:LCH524360 LMB524355:LMD524360 LVX524355:LVZ524360 MFT524355:MFV524360 MPP524355:MPR524360 MZL524355:MZN524360 NJH524355:NJJ524360 NTD524355:NTF524360 OCZ524355:ODB524360 OMV524355:OMX524360 OWR524355:OWT524360 PGN524355:PGP524360 PQJ524355:PQL524360 QAF524355:QAH524360 QKB524355:QKD524360 QTX524355:QTZ524360 RDT524355:RDV524360 RNP524355:RNR524360 RXL524355:RXN524360 SHH524355:SHJ524360 SRD524355:SRF524360 TAZ524355:TBB524360 TKV524355:TKX524360 TUR524355:TUT524360 UEN524355:UEP524360 UOJ524355:UOL524360 UYF524355:UYH524360 VIB524355:VID524360 VRX524355:VRZ524360 WBT524355:WBV524360 WLP524355:WLR524360 WVL524355:WVN524360 D589891:F589896 IZ589891:JB589896 SV589891:SX589896 ACR589891:ACT589896 AMN589891:AMP589896 AWJ589891:AWL589896 BGF589891:BGH589896 BQB589891:BQD589896 BZX589891:BZZ589896 CJT589891:CJV589896 CTP589891:CTR589896 DDL589891:DDN589896 DNH589891:DNJ589896 DXD589891:DXF589896 EGZ589891:EHB589896 EQV589891:EQX589896 FAR589891:FAT589896 FKN589891:FKP589896 FUJ589891:FUL589896 GEF589891:GEH589896 GOB589891:GOD589896 GXX589891:GXZ589896 HHT589891:HHV589896 HRP589891:HRR589896 IBL589891:IBN589896 ILH589891:ILJ589896 IVD589891:IVF589896 JEZ589891:JFB589896 JOV589891:JOX589896 JYR589891:JYT589896 KIN589891:KIP589896 KSJ589891:KSL589896 LCF589891:LCH589896 LMB589891:LMD589896 LVX589891:LVZ589896 MFT589891:MFV589896 MPP589891:MPR589896 MZL589891:MZN589896 NJH589891:NJJ589896 NTD589891:NTF589896 OCZ589891:ODB589896 OMV589891:OMX589896 OWR589891:OWT589896 PGN589891:PGP589896 PQJ589891:PQL589896 QAF589891:QAH589896 QKB589891:QKD589896 QTX589891:QTZ589896 RDT589891:RDV589896 RNP589891:RNR589896 RXL589891:RXN589896 SHH589891:SHJ589896 SRD589891:SRF589896 TAZ589891:TBB589896 TKV589891:TKX589896 TUR589891:TUT589896 UEN589891:UEP589896 UOJ589891:UOL589896 UYF589891:UYH589896 VIB589891:VID589896 VRX589891:VRZ589896 WBT589891:WBV589896 WLP589891:WLR589896 WVL589891:WVN589896 D655427:F655432 IZ655427:JB655432 SV655427:SX655432 ACR655427:ACT655432 AMN655427:AMP655432 AWJ655427:AWL655432 BGF655427:BGH655432 BQB655427:BQD655432 BZX655427:BZZ655432 CJT655427:CJV655432 CTP655427:CTR655432 DDL655427:DDN655432 DNH655427:DNJ655432 DXD655427:DXF655432 EGZ655427:EHB655432 EQV655427:EQX655432 FAR655427:FAT655432 FKN655427:FKP655432 FUJ655427:FUL655432 GEF655427:GEH655432 GOB655427:GOD655432 GXX655427:GXZ655432 HHT655427:HHV655432 HRP655427:HRR655432 IBL655427:IBN655432 ILH655427:ILJ655432 IVD655427:IVF655432 JEZ655427:JFB655432 JOV655427:JOX655432 JYR655427:JYT655432 KIN655427:KIP655432 KSJ655427:KSL655432 LCF655427:LCH655432 LMB655427:LMD655432 LVX655427:LVZ655432 MFT655427:MFV655432 MPP655427:MPR655432 MZL655427:MZN655432 NJH655427:NJJ655432 NTD655427:NTF655432 OCZ655427:ODB655432 OMV655427:OMX655432 OWR655427:OWT655432 PGN655427:PGP655432 PQJ655427:PQL655432 QAF655427:QAH655432 QKB655427:QKD655432 QTX655427:QTZ655432 RDT655427:RDV655432 RNP655427:RNR655432 RXL655427:RXN655432 SHH655427:SHJ655432 SRD655427:SRF655432 TAZ655427:TBB655432 TKV655427:TKX655432 TUR655427:TUT655432 UEN655427:UEP655432 UOJ655427:UOL655432 UYF655427:UYH655432 VIB655427:VID655432 VRX655427:VRZ655432 WBT655427:WBV655432 WLP655427:WLR655432 WVL655427:WVN655432 D720963:F720968 IZ720963:JB720968 SV720963:SX720968 ACR720963:ACT720968 AMN720963:AMP720968 AWJ720963:AWL720968 BGF720963:BGH720968 BQB720963:BQD720968 BZX720963:BZZ720968 CJT720963:CJV720968 CTP720963:CTR720968 DDL720963:DDN720968 DNH720963:DNJ720968 DXD720963:DXF720968 EGZ720963:EHB720968 EQV720963:EQX720968 FAR720963:FAT720968 FKN720963:FKP720968 FUJ720963:FUL720968 GEF720963:GEH720968 GOB720963:GOD720968 GXX720963:GXZ720968 HHT720963:HHV720968 HRP720963:HRR720968 IBL720963:IBN720968 ILH720963:ILJ720968 IVD720963:IVF720968 JEZ720963:JFB720968 JOV720963:JOX720968 JYR720963:JYT720968 KIN720963:KIP720968 KSJ720963:KSL720968 LCF720963:LCH720968 LMB720963:LMD720968 LVX720963:LVZ720968 MFT720963:MFV720968 MPP720963:MPR720968 MZL720963:MZN720968 NJH720963:NJJ720968 NTD720963:NTF720968 OCZ720963:ODB720968 OMV720963:OMX720968 OWR720963:OWT720968 PGN720963:PGP720968 PQJ720963:PQL720968 QAF720963:QAH720968 QKB720963:QKD720968 QTX720963:QTZ720968 RDT720963:RDV720968 RNP720963:RNR720968 RXL720963:RXN720968 SHH720963:SHJ720968 SRD720963:SRF720968 TAZ720963:TBB720968 TKV720963:TKX720968 TUR720963:TUT720968 UEN720963:UEP720968 UOJ720963:UOL720968 UYF720963:UYH720968 VIB720963:VID720968 VRX720963:VRZ720968 WBT720963:WBV720968 WLP720963:WLR720968 WVL720963:WVN720968 D786499:F786504 IZ786499:JB786504 SV786499:SX786504 ACR786499:ACT786504 AMN786499:AMP786504 AWJ786499:AWL786504 BGF786499:BGH786504 BQB786499:BQD786504 BZX786499:BZZ786504 CJT786499:CJV786504 CTP786499:CTR786504 DDL786499:DDN786504 DNH786499:DNJ786504 DXD786499:DXF786504 EGZ786499:EHB786504 EQV786499:EQX786504 FAR786499:FAT786504 FKN786499:FKP786504 FUJ786499:FUL786504 GEF786499:GEH786504 GOB786499:GOD786504 GXX786499:GXZ786504 HHT786499:HHV786504 HRP786499:HRR786504 IBL786499:IBN786504 ILH786499:ILJ786504 IVD786499:IVF786504 JEZ786499:JFB786504 JOV786499:JOX786504 JYR786499:JYT786504 KIN786499:KIP786504 KSJ786499:KSL786504 LCF786499:LCH786504 LMB786499:LMD786504 LVX786499:LVZ786504 MFT786499:MFV786504 MPP786499:MPR786504 MZL786499:MZN786504 NJH786499:NJJ786504 NTD786499:NTF786504 OCZ786499:ODB786504 OMV786499:OMX786504 OWR786499:OWT786504 PGN786499:PGP786504 PQJ786499:PQL786504 QAF786499:QAH786504 QKB786499:QKD786504 QTX786499:QTZ786504 RDT786499:RDV786504 RNP786499:RNR786504 RXL786499:RXN786504 SHH786499:SHJ786504 SRD786499:SRF786504 TAZ786499:TBB786504 TKV786499:TKX786504 TUR786499:TUT786504 UEN786499:UEP786504 UOJ786499:UOL786504 UYF786499:UYH786504 VIB786499:VID786504 VRX786499:VRZ786504 WBT786499:WBV786504 WLP786499:WLR786504 WVL786499:WVN786504 D852035:F852040 IZ852035:JB852040 SV852035:SX852040 ACR852035:ACT852040 AMN852035:AMP852040 AWJ852035:AWL852040 BGF852035:BGH852040 BQB852035:BQD852040 BZX852035:BZZ852040 CJT852035:CJV852040 CTP852035:CTR852040 DDL852035:DDN852040 DNH852035:DNJ852040 DXD852035:DXF852040 EGZ852035:EHB852040 EQV852035:EQX852040 FAR852035:FAT852040 FKN852035:FKP852040 FUJ852035:FUL852040 GEF852035:GEH852040 GOB852035:GOD852040 GXX852035:GXZ852040 HHT852035:HHV852040 HRP852035:HRR852040 IBL852035:IBN852040 ILH852035:ILJ852040 IVD852035:IVF852040 JEZ852035:JFB852040 JOV852035:JOX852040 JYR852035:JYT852040 KIN852035:KIP852040 KSJ852035:KSL852040 LCF852035:LCH852040 LMB852035:LMD852040 LVX852035:LVZ852040 MFT852035:MFV852040 MPP852035:MPR852040 MZL852035:MZN852040 NJH852035:NJJ852040 NTD852035:NTF852040 OCZ852035:ODB852040 OMV852035:OMX852040 OWR852035:OWT852040 PGN852035:PGP852040 PQJ852035:PQL852040 QAF852035:QAH852040 QKB852035:QKD852040 QTX852035:QTZ852040 RDT852035:RDV852040 RNP852035:RNR852040 RXL852035:RXN852040 SHH852035:SHJ852040 SRD852035:SRF852040 TAZ852035:TBB852040 TKV852035:TKX852040 TUR852035:TUT852040 UEN852035:UEP852040 UOJ852035:UOL852040 UYF852035:UYH852040 VIB852035:VID852040 VRX852035:VRZ852040 WBT852035:WBV852040 WLP852035:WLR852040 WVL852035:WVN852040 D917571:F917576 IZ917571:JB917576 SV917571:SX917576 ACR917571:ACT917576 AMN917571:AMP917576 AWJ917571:AWL917576 BGF917571:BGH917576 BQB917571:BQD917576 BZX917571:BZZ917576 CJT917571:CJV917576 CTP917571:CTR917576 DDL917571:DDN917576 DNH917571:DNJ917576 DXD917571:DXF917576 EGZ917571:EHB917576 EQV917571:EQX917576 FAR917571:FAT917576 FKN917571:FKP917576 FUJ917571:FUL917576 GEF917571:GEH917576 GOB917571:GOD917576 GXX917571:GXZ917576 HHT917571:HHV917576 HRP917571:HRR917576 IBL917571:IBN917576 ILH917571:ILJ917576 IVD917571:IVF917576 JEZ917571:JFB917576 JOV917571:JOX917576 JYR917571:JYT917576 KIN917571:KIP917576 KSJ917571:KSL917576 LCF917571:LCH917576 LMB917571:LMD917576 LVX917571:LVZ917576 MFT917571:MFV917576 MPP917571:MPR917576 MZL917571:MZN917576 NJH917571:NJJ917576 NTD917571:NTF917576 OCZ917571:ODB917576 OMV917571:OMX917576 OWR917571:OWT917576 PGN917571:PGP917576 PQJ917571:PQL917576 QAF917571:QAH917576 QKB917571:QKD917576 QTX917571:QTZ917576 RDT917571:RDV917576 RNP917571:RNR917576 RXL917571:RXN917576 SHH917571:SHJ917576 SRD917571:SRF917576 TAZ917571:TBB917576 TKV917571:TKX917576 TUR917571:TUT917576 UEN917571:UEP917576 UOJ917571:UOL917576 UYF917571:UYH917576 VIB917571:VID917576 VRX917571:VRZ917576 WBT917571:WBV917576 WLP917571:WLR917576 WVL917571:WVN917576 D983107:F983112 IZ983107:JB983112 SV983107:SX983112 ACR983107:ACT983112 AMN983107:AMP983112 AWJ983107:AWL983112 BGF983107:BGH983112 BQB983107:BQD983112 BZX983107:BZZ983112 CJT983107:CJV983112 CTP983107:CTR983112 DDL983107:DDN983112 DNH983107:DNJ983112 DXD983107:DXF983112 EGZ983107:EHB983112 EQV983107:EQX983112 FAR983107:FAT983112 FKN983107:FKP983112 FUJ983107:FUL983112 GEF983107:GEH983112 GOB983107:GOD983112 GXX983107:GXZ983112 HHT983107:HHV983112 HRP983107:HRR983112 IBL983107:IBN983112 ILH983107:ILJ983112 IVD983107:IVF983112 JEZ983107:JFB983112 JOV983107:JOX983112 JYR983107:JYT983112 KIN983107:KIP983112 KSJ983107:KSL983112 LCF983107:LCH983112 LMB983107:LMD983112 LVX983107:LVZ983112 MFT983107:MFV983112 MPP983107:MPR983112 MZL983107:MZN983112 NJH983107:NJJ983112 NTD983107:NTF983112 OCZ983107:ODB983112 OMV983107:OMX983112 OWR983107:OWT983112 PGN983107:PGP983112 PQJ983107:PQL983112 QAF983107:QAH983112 QKB983107:QKD983112 QTX983107:QTZ983112 RDT983107:RDV983112 RNP983107:RNR983112 RXL983107:RXN983112 SHH983107:SHJ983112 SRD983107:SRF983112 TAZ983107:TBB983112 TKV983107:TKX983112 TUR983107:TUT983112 UEN983107:UEP983112 UOJ983107:UOL983112 UYF983107:UYH983112 VIB983107:VID983112 VRX983107:VRZ983112 WBT983107:WBV983112 WLP983107:WLR983112 WVL983107:WVN983112 D21:J21 IZ21:JF21 SV21:TB21 ACR21:ACX21 AMN21:AMT21 AWJ21:AWP21 BGF21:BGL21 BQB21:BQH21 BZX21:CAD21 CJT21:CJZ21 CTP21:CTV21 DDL21:DDR21 DNH21:DNN21 DXD21:DXJ21 EGZ21:EHF21 EQV21:ERB21 FAR21:FAX21 FKN21:FKT21 FUJ21:FUP21 GEF21:GEL21 GOB21:GOH21 GXX21:GYD21 HHT21:HHZ21 HRP21:HRV21 IBL21:IBR21 ILH21:ILN21 IVD21:IVJ21 JEZ21:JFF21 JOV21:JPB21 JYR21:JYX21 KIN21:KIT21 KSJ21:KSP21 LCF21:LCL21 LMB21:LMH21 LVX21:LWD21 MFT21:MFZ21 MPP21:MPV21 MZL21:MZR21 NJH21:NJN21 NTD21:NTJ21 OCZ21:ODF21 OMV21:ONB21 OWR21:OWX21 PGN21:PGT21 PQJ21:PQP21 QAF21:QAL21 QKB21:QKH21 QTX21:QUD21 RDT21:RDZ21 RNP21:RNV21 RXL21:RXR21 SHH21:SHN21 SRD21:SRJ21 TAZ21:TBF21 TKV21:TLB21 TUR21:TUX21 UEN21:UET21 UOJ21:UOP21 UYF21:UYL21 VIB21:VIH21 VRX21:VSD21 WBT21:WBZ21 WLP21:WLV21 WVL21:WVR21 D65610:J65610 IZ65610:JF65610 SV65610:TB65610 ACR65610:ACX65610 AMN65610:AMT65610 AWJ65610:AWP65610 BGF65610:BGL65610 BQB65610:BQH65610 BZX65610:CAD65610 CJT65610:CJZ65610 CTP65610:CTV65610 DDL65610:DDR65610 DNH65610:DNN65610 DXD65610:DXJ65610 EGZ65610:EHF65610 EQV65610:ERB65610 FAR65610:FAX65610 FKN65610:FKT65610 FUJ65610:FUP65610 GEF65610:GEL65610 GOB65610:GOH65610 GXX65610:GYD65610 HHT65610:HHZ65610 HRP65610:HRV65610 IBL65610:IBR65610 ILH65610:ILN65610 IVD65610:IVJ65610 JEZ65610:JFF65610 JOV65610:JPB65610 JYR65610:JYX65610 KIN65610:KIT65610 KSJ65610:KSP65610 LCF65610:LCL65610 LMB65610:LMH65610 LVX65610:LWD65610 MFT65610:MFZ65610 MPP65610:MPV65610 MZL65610:MZR65610 NJH65610:NJN65610 NTD65610:NTJ65610 OCZ65610:ODF65610 OMV65610:ONB65610 OWR65610:OWX65610 PGN65610:PGT65610 PQJ65610:PQP65610 QAF65610:QAL65610 QKB65610:QKH65610 QTX65610:QUD65610 RDT65610:RDZ65610 RNP65610:RNV65610 RXL65610:RXR65610 SHH65610:SHN65610 SRD65610:SRJ65610 TAZ65610:TBF65610 TKV65610:TLB65610 TUR65610:TUX65610 UEN65610:UET65610 UOJ65610:UOP65610 UYF65610:UYL65610 VIB65610:VIH65610 VRX65610:VSD65610 WBT65610:WBZ65610 WLP65610:WLV65610 WVL65610:WVR65610 D131146:J131146 IZ131146:JF131146 SV131146:TB131146 ACR131146:ACX131146 AMN131146:AMT131146 AWJ131146:AWP131146 BGF131146:BGL131146 BQB131146:BQH131146 BZX131146:CAD131146 CJT131146:CJZ131146 CTP131146:CTV131146 DDL131146:DDR131146 DNH131146:DNN131146 DXD131146:DXJ131146 EGZ131146:EHF131146 EQV131146:ERB131146 FAR131146:FAX131146 FKN131146:FKT131146 FUJ131146:FUP131146 GEF131146:GEL131146 GOB131146:GOH131146 GXX131146:GYD131146 HHT131146:HHZ131146 HRP131146:HRV131146 IBL131146:IBR131146 ILH131146:ILN131146 IVD131146:IVJ131146 JEZ131146:JFF131146 JOV131146:JPB131146 JYR131146:JYX131146 KIN131146:KIT131146 KSJ131146:KSP131146 LCF131146:LCL131146 LMB131146:LMH131146 LVX131146:LWD131146 MFT131146:MFZ131146 MPP131146:MPV131146 MZL131146:MZR131146 NJH131146:NJN131146 NTD131146:NTJ131146 OCZ131146:ODF131146 OMV131146:ONB131146 OWR131146:OWX131146 PGN131146:PGT131146 PQJ131146:PQP131146 QAF131146:QAL131146 QKB131146:QKH131146 QTX131146:QUD131146 RDT131146:RDZ131146 RNP131146:RNV131146 RXL131146:RXR131146 SHH131146:SHN131146 SRD131146:SRJ131146 TAZ131146:TBF131146 TKV131146:TLB131146 TUR131146:TUX131146 UEN131146:UET131146 UOJ131146:UOP131146 UYF131146:UYL131146 VIB131146:VIH131146 VRX131146:VSD131146 WBT131146:WBZ131146 WLP131146:WLV131146 WVL131146:WVR131146 D196682:J196682 IZ196682:JF196682 SV196682:TB196682 ACR196682:ACX196682 AMN196682:AMT196682 AWJ196682:AWP196682 BGF196682:BGL196682 BQB196682:BQH196682 BZX196682:CAD196682 CJT196682:CJZ196682 CTP196682:CTV196682 DDL196682:DDR196682 DNH196682:DNN196682 DXD196682:DXJ196682 EGZ196682:EHF196682 EQV196682:ERB196682 FAR196682:FAX196682 FKN196682:FKT196682 FUJ196682:FUP196682 GEF196682:GEL196682 GOB196682:GOH196682 GXX196682:GYD196682 HHT196682:HHZ196682 HRP196682:HRV196682 IBL196682:IBR196682 ILH196682:ILN196682 IVD196682:IVJ196682 JEZ196682:JFF196682 JOV196682:JPB196682 JYR196682:JYX196682 KIN196682:KIT196682 KSJ196682:KSP196682 LCF196682:LCL196682 LMB196682:LMH196682 LVX196682:LWD196682 MFT196682:MFZ196682 MPP196682:MPV196682 MZL196682:MZR196682 NJH196682:NJN196682 NTD196682:NTJ196682 OCZ196682:ODF196682 OMV196682:ONB196682 OWR196682:OWX196682 PGN196682:PGT196682 PQJ196682:PQP196682 QAF196682:QAL196682 QKB196682:QKH196682 QTX196682:QUD196682 RDT196682:RDZ196682 RNP196682:RNV196682 RXL196682:RXR196682 SHH196682:SHN196682 SRD196682:SRJ196682 TAZ196682:TBF196682 TKV196682:TLB196682 TUR196682:TUX196682 UEN196682:UET196682 UOJ196682:UOP196682 UYF196682:UYL196682 VIB196682:VIH196682 VRX196682:VSD196682 WBT196682:WBZ196682 WLP196682:WLV196682 WVL196682:WVR196682 D262218:J262218 IZ262218:JF262218 SV262218:TB262218 ACR262218:ACX262218 AMN262218:AMT262218 AWJ262218:AWP262218 BGF262218:BGL262218 BQB262218:BQH262218 BZX262218:CAD262218 CJT262218:CJZ262218 CTP262218:CTV262218 DDL262218:DDR262218 DNH262218:DNN262218 DXD262218:DXJ262218 EGZ262218:EHF262218 EQV262218:ERB262218 FAR262218:FAX262218 FKN262218:FKT262218 FUJ262218:FUP262218 GEF262218:GEL262218 GOB262218:GOH262218 GXX262218:GYD262218 HHT262218:HHZ262218 HRP262218:HRV262218 IBL262218:IBR262218 ILH262218:ILN262218 IVD262218:IVJ262218 JEZ262218:JFF262218 JOV262218:JPB262218 JYR262218:JYX262218 KIN262218:KIT262218 KSJ262218:KSP262218 LCF262218:LCL262218 LMB262218:LMH262218 LVX262218:LWD262218 MFT262218:MFZ262218 MPP262218:MPV262218 MZL262218:MZR262218 NJH262218:NJN262218 NTD262218:NTJ262218 OCZ262218:ODF262218 OMV262218:ONB262218 OWR262218:OWX262218 PGN262218:PGT262218 PQJ262218:PQP262218 QAF262218:QAL262218 QKB262218:QKH262218 QTX262218:QUD262218 RDT262218:RDZ262218 RNP262218:RNV262218 RXL262218:RXR262218 SHH262218:SHN262218 SRD262218:SRJ262218 TAZ262218:TBF262218 TKV262218:TLB262218 TUR262218:TUX262218 UEN262218:UET262218 UOJ262218:UOP262218 UYF262218:UYL262218 VIB262218:VIH262218 VRX262218:VSD262218 WBT262218:WBZ262218 WLP262218:WLV262218 WVL262218:WVR262218 D327754:J327754 IZ327754:JF327754 SV327754:TB327754 ACR327754:ACX327754 AMN327754:AMT327754 AWJ327754:AWP327754 BGF327754:BGL327754 BQB327754:BQH327754 BZX327754:CAD327754 CJT327754:CJZ327754 CTP327754:CTV327754 DDL327754:DDR327754 DNH327754:DNN327754 DXD327754:DXJ327754 EGZ327754:EHF327754 EQV327754:ERB327754 FAR327754:FAX327754 FKN327754:FKT327754 FUJ327754:FUP327754 GEF327754:GEL327754 GOB327754:GOH327754 GXX327754:GYD327754 HHT327754:HHZ327754 HRP327754:HRV327754 IBL327754:IBR327754 ILH327754:ILN327754 IVD327754:IVJ327754 JEZ327754:JFF327754 JOV327754:JPB327754 JYR327754:JYX327754 KIN327754:KIT327754 KSJ327754:KSP327754 LCF327754:LCL327754 LMB327754:LMH327754 LVX327754:LWD327754 MFT327754:MFZ327754 MPP327754:MPV327754 MZL327754:MZR327754 NJH327754:NJN327754 NTD327754:NTJ327754 OCZ327754:ODF327754 OMV327754:ONB327754 OWR327754:OWX327754 PGN327754:PGT327754 PQJ327754:PQP327754 QAF327754:QAL327754 QKB327754:QKH327754 QTX327754:QUD327754 RDT327754:RDZ327754 RNP327754:RNV327754 RXL327754:RXR327754 SHH327754:SHN327754 SRD327754:SRJ327754 TAZ327754:TBF327754 TKV327754:TLB327754 TUR327754:TUX327754 UEN327754:UET327754 UOJ327754:UOP327754 UYF327754:UYL327754 VIB327754:VIH327754 VRX327754:VSD327754 WBT327754:WBZ327754 WLP327754:WLV327754 WVL327754:WVR327754 D393290:J393290 IZ393290:JF393290 SV393290:TB393290 ACR393290:ACX393290 AMN393290:AMT393290 AWJ393290:AWP393290 BGF393290:BGL393290 BQB393290:BQH393290 BZX393290:CAD393290 CJT393290:CJZ393290 CTP393290:CTV393290 DDL393290:DDR393290 DNH393290:DNN393290 DXD393290:DXJ393290 EGZ393290:EHF393290 EQV393290:ERB393290 FAR393290:FAX393290 FKN393290:FKT393290 FUJ393290:FUP393290 GEF393290:GEL393290 GOB393290:GOH393290 GXX393290:GYD393290 HHT393290:HHZ393290 HRP393290:HRV393290 IBL393290:IBR393290 ILH393290:ILN393290 IVD393290:IVJ393290 JEZ393290:JFF393290 JOV393290:JPB393290 JYR393290:JYX393290 KIN393290:KIT393290 KSJ393290:KSP393290 LCF393290:LCL393290 LMB393290:LMH393290 LVX393290:LWD393290 MFT393290:MFZ393290 MPP393290:MPV393290 MZL393290:MZR393290 NJH393290:NJN393290 NTD393290:NTJ393290 OCZ393290:ODF393290 OMV393290:ONB393290 OWR393290:OWX393290 PGN393290:PGT393290 PQJ393290:PQP393290 QAF393290:QAL393290 QKB393290:QKH393290 QTX393290:QUD393290 RDT393290:RDZ393290 RNP393290:RNV393290 RXL393290:RXR393290 SHH393290:SHN393290 SRD393290:SRJ393290 TAZ393290:TBF393290 TKV393290:TLB393290 TUR393290:TUX393290 UEN393290:UET393290 UOJ393290:UOP393290 UYF393290:UYL393290 VIB393290:VIH393290 VRX393290:VSD393290 WBT393290:WBZ393290 WLP393290:WLV393290 WVL393290:WVR393290 D458826:J458826 IZ458826:JF458826 SV458826:TB458826 ACR458826:ACX458826 AMN458826:AMT458826 AWJ458826:AWP458826 BGF458826:BGL458826 BQB458826:BQH458826 BZX458826:CAD458826 CJT458826:CJZ458826 CTP458826:CTV458826 DDL458826:DDR458826 DNH458826:DNN458826 DXD458826:DXJ458826 EGZ458826:EHF458826 EQV458826:ERB458826 FAR458826:FAX458826 FKN458826:FKT458826 FUJ458826:FUP458826 GEF458826:GEL458826 GOB458826:GOH458826 GXX458826:GYD458826 HHT458826:HHZ458826 HRP458826:HRV458826 IBL458826:IBR458826 ILH458826:ILN458826 IVD458826:IVJ458826 JEZ458826:JFF458826 JOV458826:JPB458826 JYR458826:JYX458826 KIN458826:KIT458826 KSJ458826:KSP458826 LCF458826:LCL458826 LMB458826:LMH458826 LVX458826:LWD458826 MFT458826:MFZ458826 MPP458826:MPV458826 MZL458826:MZR458826 NJH458826:NJN458826 NTD458826:NTJ458826 OCZ458826:ODF458826 OMV458826:ONB458826 OWR458826:OWX458826 PGN458826:PGT458826 PQJ458826:PQP458826 QAF458826:QAL458826 QKB458826:QKH458826 QTX458826:QUD458826 RDT458826:RDZ458826 RNP458826:RNV458826 RXL458826:RXR458826 SHH458826:SHN458826 SRD458826:SRJ458826 TAZ458826:TBF458826 TKV458826:TLB458826 TUR458826:TUX458826 UEN458826:UET458826 UOJ458826:UOP458826 UYF458826:UYL458826 VIB458826:VIH458826 VRX458826:VSD458826 WBT458826:WBZ458826 WLP458826:WLV458826 WVL458826:WVR458826 D524362:J524362 IZ524362:JF524362 SV524362:TB524362 ACR524362:ACX524362 AMN524362:AMT524362 AWJ524362:AWP524362 BGF524362:BGL524362 BQB524362:BQH524362 BZX524362:CAD524362 CJT524362:CJZ524362 CTP524362:CTV524362 DDL524362:DDR524362 DNH524362:DNN524362 DXD524362:DXJ524362 EGZ524362:EHF524362 EQV524362:ERB524362 FAR524362:FAX524362 FKN524362:FKT524362 FUJ524362:FUP524362 GEF524362:GEL524362 GOB524362:GOH524362 GXX524362:GYD524362 HHT524362:HHZ524362 HRP524362:HRV524362 IBL524362:IBR524362 ILH524362:ILN524362 IVD524362:IVJ524362 JEZ524362:JFF524362 JOV524362:JPB524362 JYR524362:JYX524362 KIN524362:KIT524362 KSJ524362:KSP524362 LCF524362:LCL524362 LMB524362:LMH524362 LVX524362:LWD524362 MFT524362:MFZ524362 MPP524362:MPV524362 MZL524362:MZR524362 NJH524362:NJN524362 NTD524362:NTJ524362 OCZ524362:ODF524362 OMV524362:ONB524362 OWR524362:OWX524362 PGN524362:PGT524362 PQJ524362:PQP524362 QAF524362:QAL524362 QKB524362:QKH524362 QTX524362:QUD524362 RDT524362:RDZ524362 RNP524362:RNV524362 RXL524362:RXR524362 SHH524362:SHN524362 SRD524362:SRJ524362 TAZ524362:TBF524362 TKV524362:TLB524362 TUR524362:TUX524362 UEN524362:UET524362 UOJ524362:UOP524362 UYF524362:UYL524362 VIB524362:VIH524362 VRX524362:VSD524362 WBT524362:WBZ524362 WLP524362:WLV524362 WVL524362:WVR524362 D589898:J589898 IZ589898:JF589898 SV589898:TB589898 ACR589898:ACX589898 AMN589898:AMT589898 AWJ589898:AWP589898 BGF589898:BGL589898 BQB589898:BQH589898 BZX589898:CAD589898 CJT589898:CJZ589898 CTP589898:CTV589898 DDL589898:DDR589898 DNH589898:DNN589898 DXD589898:DXJ589898 EGZ589898:EHF589898 EQV589898:ERB589898 FAR589898:FAX589898 FKN589898:FKT589898 FUJ589898:FUP589898 GEF589898:GEL589898 GOB589898:GOH589898 GXX589898:GYD589898 HHT589898:HHZ589898 HRP589898:HRV589898 IBL589898:IBR589898 ILH589898:ILN589898 IVD589898:IVJ589898 JEZ589898:JFF589898 JOV589898:JPB589898 JYR589898:JYX589898 KIN589898:KIT589898 KSJ589898:KSP589898 LCF589898:LCL589898 LMB589898:LMH589898 LVX589898:LWD589898 MFT589898:MFZ589898 MPP589898:MPV589898 MZL589898:MZR589898 NJH589898:NJN589898 NTD589898:NTJ589898 OCZ589898:ODF589898 OMV589898:ONB589898 OWR589898:OWX589898 PGN589898:PGT589898 PQJ589898:PQP589898 QAF589898:QAL589898 QKB589898:QKH589898 QTX589898:QUD589898 RDT589898:RDZ589898 RNP589898:RNV589898 RXL589898:RXR589898 SHH589898:SHN589898 SRD589898:SRJ589898 TAZ589898:TBF589898 TKV589898:TLB589898 TUR589898:TUX589898 UEN589898:UET589898 UOJ589898:UOP589898 UYF589898:UYL589898 VIB589898:VIH589898 VRX589898:VSD589898 WBT589898:WBZ589898 WLP589898:WLV589898 WVL589898:WVR589898 D655434:J655434 IZ655434:JF655434 SV655434:TB655434 ACR655434:ACX655434 AMN655434:AMT655434 AWJ655434:AWP655434 BGF655434:BGL655434 BQB655434:BQH655434 BZX655434:CAD655434 CJT655434:CJZ655434 CTP655434:CTV655434 DDL655434:DDR655434 DNH655434:DNN655434 DXD655434:DXJ655434 EGZ655434:EHF655434 EQV655434:ERB655434 FAR655434:FAX655434 FKN655434:FKT655434 FUJ655434:FUP655434 GEF655434:GEL655434 GOB655434:GOH655434 GXX655434:GYD655434 HHT655434:HHZ655434 HRP655434:HRV655434 IBL655434:IBR655434 ILH655434:ILN655434 IVD655434:IVJ655434 JEZ655434:JFF655434 JOV655434:JPB655434 JYR655434:JYX655434 KIN655434:KIT655434 KSJ655434:KSP655434 LCF655434:LCL655434 LMB655434:LMH655434 LVX655434:LWD655434 MFT655434:MFZ655434 MPP655434:MPV655434 MZL655434:MZR655434 NJH655434:NJN655434 NTD655434:NTJ655434 OCZ655434:ODF655434 OMV655434:ONB655434 OWR655434:OWX655434 PGN655434:PGT655434 PQJ655434:PQP655434 QAF655434:QAL655434 QKB655434:QKH655434 QTX655434:QUD655434 RDT655434:RDZ655434 RNP655434:RNV655434 RXL655434:RXR655434 SHH655434:SHN655434 SRD655434:SRJ655434 TAZ655434:TBF655434 TKV655434:TLB655434 TUR655434:TUX655434 UEN655434:UET655434 UOJ655434:UOP655434 UYF655434:UYL655434 VIB655434:VIH655434 VRX655434:VSD655434 WBT655434:WBZ655434 WLP655434:WLV655434 WVL655434:WVR655434 D720970:J720970 IZ720970:JF720970 SV720970:TB720970 ACR720970:ACX720970 AMN720970:AMT720970 AWJ720970:AWP720970 BGF720970:BGL720970 BQB720970:BQH720970 BZX720970:CAD720970 CJT720970:CJZ720970 CTP720970:CTV720970 DDL720970:DDR720970 DNH720970:DNN720970 DXD720970:DXJ720970 EGZ720970:EHF720970 EQV720970:ERB720970 FAR720970:FAX720970 FKN720970:FKT720970 FUJ720970:FUP720970 GEF720970:GEL720970 GOB720970:GOH720970 GXX720970:GYD720970 HHT720970:HHZ720970 HRP720970:HRV720970 IBL720970:IBR720970 ILH720970:ILN720970 IVD720970:IVJ720970 JEZ720970:JFF720970 JOV720970:JPB720970 JYR720970:JYX720970 KIN720970:KIT720970 KSJ720970:KSP720970 LCF720970:LCL720970 LMB720970:LMH720970 LVX720970:LWD720970 MFT720970:MFZ720970 MPP720970:MPV720970 MZL720970:MZR720970 NJH720970:NJN720970 NTD720970:NTJ720970 OCZ720970:ODF720970 OMV720970:ONB720970 OWR720970:OWX720970 PGN720970:PGT720970 PQJ720970:PQP720970 QAF720970:QAL720970 QKB720970:QKH720970 QTX720970:QUD720970 RDT720970:RDZ720970 RNP720970:RNV720970 RXL720970:RXR720970 SHH720970:SHN720970 SRD720970:SRJ720970 TAZ720970:TBF720970 TKV720970:TLB720970 TUR720970:TUX720970 UEN720970:UET720970 UOJ720970:UOP720970 UYF720970:UYL720970 VIB720970:VIH720970 VRX720970:VSD720970 WBT720970:WBZ720970 WLP720970:WLV720970 WVL720970:WVR720970 D786506:J786506 IZ786506:JF786506 SV786506:TB786506 ACR786506:ACX786506 AMN786506:AMT786506 AWJ786506:AWP786506 BGF786506:BGL786506 BQB786506:BQH786506 BZX786506:CAD786506 CJT786506:CJZ786506 CTP786506:CTV786506 DDL786506:DDR786506 DNH786506:DNN786506 DXD786506:DXJ786506 EGZ786506:EHF786506 EQV786506:ERB786506 FAR786506:FAX786506 FKN786506:FKT786506 FUJ786506:FUP786506 GEF786506:GEL786506 GOB786506:GOH786506 GXX786506:GYD786506 HHT786506:HHZ786506 HRP786506:HRV786506 IBL786506:IBR786506 ILH786506:ILN786506 IVD786506:IVJ786506 JEZ786506:JFF786506 JOV786506:JPB786506 JYR786506:JYX786506 KIN786506:KIT786506 KSJ786506:KSP786506 LCF786506:LCL786506 LMB786506:LMH786506 LVX786506:LWD786506 MFT786506:MFZ786506 MPP786506:MPV786506 MZL786506:MZR786506 NJH786506:NJN786506 NTD786506:NTJ786506 OCZ786506:ODF786506 OMV786506:ONB786506 OWR786506:OWX786506 PGN786506:PGT786506 PQJ786506:PQP786506 QAF786506:QAL786506 QKB786506:QKH786506 QTX786506:QUD786506 RDT786506:RDZ786506 RNP786506:RNV786506 RXL786506:RXR786506 SHH786506:SHN786506 SRD786506:SRJ786506 TAZ786506:TBF786506 TKV786506:TLB786506 TUR786506:TUX786506 UEN786506:UET786506 UOJ786506:UOP786506 UYF786506:UYL786506 VIB786506:VIH786506 VRX786506:VSD786506 WBT786506:WBZ786506 WLP786506:WLV786506 WVL786506:WVR786506 D852042:J852042 IZ852042:JF852042 SV852042:TB852042 ACR852042:ACX852042 AMN852042:AMT852042 AWJ852042:AWP852042 BGF852042:BGL852042 BQB852042:BQH852042 BZX852042:CAD852042 CJT852042:CJZ852042 CTP852042:CTV852042 DDL852042:DDR852042 DNH852042:DNN852042 DXD852042:DXJ852042 EGZ852042:EHF852042 EQV852042:ERB852042 FAR852042:FAX852042 FKN852042:FKT852042 FUJ852042:FUP852042 GEF852042:GEL852042 GOB852042:GOH852042 GXX852042:GYD852042 HHT852042:HHZ852042 HRP852042:HRV852042 IBL852042:IBR852042 ILH852042:ILN852042 IVD852042:IVJ852042 JEZ852042:JFF852042 JOV852042:JPB852042 JYR852042:JYX852042 KIN852042:KIT852042 KSJ852042:KSP852042 LCF852042:LCL852042 LMB852042:LMH852042 LVX852042:LWD852042 MFT852042:MFZ852042 MPP852042:MPV852042 MZL852042:MZR852042 NJH852042:NJN852042 NTD852042:NTJ852042 OCZ852042:ODF852042 OMV852042:ONB852042 OWR852042:OWX852042 PGN852042:PGT852042 PQJ852042:PQP852042 QAF852042:QAL852042 QKB852042:QKH852042 QTX852042:QUD852042 RDT852042:RDZ852042 RNP852042:RNV852042 RXL852042:RXR852042 SHH852042:SHN852042 SRD852042:SRJ852042 TAZ852042:TBF852042 TKV852042:TLB852042 TUR852042:TUX852042 UEN852042:UET852042 UOJ852042:UOP852042 UYF852042:UYL852042 VIB852042:VIH852042 VRX852042:VSD852042 WBT852042:WBZ852042 WLP852042:WLV852042 WVL852042:WVR852042 D917578:J917578 IZ917578:JF917578 SV917578:TB917578 ACR917578:ACX917578 AMN917578:AMT917578 AWJ917578:AWP917578 BGF917578:BGL917578 BQB917578:BQH917578 BZX917578:CAD917578 CJT917578:CJZ917578 CTP917578:CTV917578 DDL917578:DDR917578 DNH917578:DNN917578 DXD917578:DXJ917578 EGZ917578:EHF917578 EQV917578:ERB917578 FAR917578:FAX917578 FKN917578:FKT917578 FUJ917578:FUP917578 GEF917578:GEL917578 GOB917578:GOH917578 GXX917578:GYD917578 HHT917578:HHZ917578 HRP917578:HRV917578 IBL917578:IBR917578 ILH917578:ILN917578 IVD917578:IVJ917578 JEZ917578:JFF917578 JOV917578:JPB917578 JYR917578:JYX917578 KIN917578:KIT917578 KSJ917578:KSP917578 LCF917578:LCL917578 LMB917578:LMH917578 LVX917578:LWD917578 MFT917578:MFZ917578 MPP917578:MPV917578 MZL917578:MZR917578 NJH917578:NJN917578 NTD917578:NTJ917578 OCZ917578:ODF917578 OMV917578:ONB917578 OWR917578:OWX917578 PGN917578:PGT917578 PQJ917578:PQP917578 QAF917578:QAL917578 QKB917578:QKH917578 QTX917578:QUD917578 RDT917578:RDZ917578 RNP917578:RNV917578 RXL917578:RXR917578 SHH917578:SHN917578 SRD917578:SRJ917578 TAZ917578:TBF917578 TKV917578:TLB917578 TUR917578:TUX917578 UEN917578:UET917578 UOJ917578:UOP917578 UYF917578:UYL917578 VIB917578:VIH917578 VRX917578:VSD917578 WBT917578:WBZ917578 WLP917578:WLV917578 WVL917578:WVR917578 D983114:J983114 IZ983114:JF983114 SV983114:TB983114 ACR983114:ACX983114 AMN983114:AMT983114 AWJ983114:AWP983114 BGF983114:BGL983114 BQB983114:BQH983114 BZX983114:CAD983114 CJT983114:CJZ983114 CTP983114:CTV983114 DDL983114:DDR983114 DNH983114:DNN983114 DXD983114:DXJ983114 EGZ983114:EHF983114 EQV983114:ERB983114 FAR983114:FAX983114 FKN983114:FKT983114 FUJ983114:FUP983114 GEF983114:GEL983114 GOB983114:GOH983114 GXX983114:GYD983114 HHT983114:HHZ983114 HRP983114:HRV983114 IBL983114:IBR983114 ILH983114:ILN983114 IVD983114:IVJ983114 JEZ983114:JFF983114 JOV983114:JPB983114 JYR983114:JYX983114 KIN983114:KIT983114 KSJ983114:KSP983114 LCF983114:LCL983114 LMB983114:LMH983114 LVX983114:LWD983114 MFT983114:MFZ983114 MPP983114:MPV983114 MZL983114:MZR983114 NJH983114:NJN983114 NTD983114:NTJ983114 OCZ983114:ODF983114 OMV983114:ONB983114 OWR983114:OWX983114 PGN983114:PGT983114 PQJ983114:PQP983114 QAF983114:QAL983114 QKB983114:QKH983114 QTX983114:QUD983114 RDT983114:RDZ983114 RNP983114:RNV983114 RXL983114:RXR983114 SHH983114:SHN983114 SRD983114:SRJ983114 TAZ983114:TBF983114 TKV983114:TLB983114 TUR983114:TUX983114 UEN983114:UET983114 UOJ983114:UOP983114 UYF983114:UYL983114 VIB983114:VIH983114 VRX983114:VSD983114 WBT983114:WBZ983114 WLP983114:WLV983114 WVL983114:WVR983114 JD19:JD20 SZ19:SZ20 ACV19:ACV20 AMR19:AMR20 AWN19:AWN20 BGJ19:BGJ20 BQF19:BQF20 CAB19:CAB20 CJX19:CJX20 CTT19:CTT20 DDP19:DDP20 DNL19:DNL20 DXH19:DXH20 EHD19:EHD20 EQZ19:EQZ20 FAV19:FAV20 FKR19:FKR20 FUN19:FUN20 GEJ19:GEJ20 GOF19:GOF20 GYB19:GYB20 HHX19:HHX20 HRT19:HRT20 IBP19:IBP20 ILL19:ILL20 IVH19:IVH20 JFD19:JFD20 JOZ19:JOZ20 JYV19:JYV20 KIR19:KIR20 KSN19:KSN20 LCJ19:LCJ20 LMF19:LMF20 LWB19:LWB20 MFX19:MFX20 MPT19:MPT20 MZP19:MZP20 NJL19:NJL20 NTH19:NTH20 ODD19:ODD20 OMZ19:OMZ20 OWV19:OWV20 PGR19:PGR20 PQN19:PQN20 QAJ19:QAJ20 QKF19:QKF20 QUB19:QUB20 RDX19:RDX20 RNT19:RNT20 RXP19:RXP20 SHL19:SHL20 SRH19:SRH20 TBD19:TBD20 TKZ19:TKZ20 TUV19:TUV20 UER19:UER20 UON19:UON20 UYJ19:UYJ20 VIF19:VIF20 VSB19:VSB20 WBX19:WBX20 WLT19:WLT20 WVP19:WVP20 H65608:H65609 JD65608:JD65609 SZ65608:SZ65609 ACV65608:ACV65609 AMR65608:AMR65609 AWN65608:AWN65609 BGJ65608:BGJ65609 BQF65608:BQF65609 CAB65608:CAB65609 CJX65608:CJX65609 CTT65608:CTT65609 DDP65608:DDP65609 DNL65608:DNL65609 DXH65608:DXH65609 EHD65608:EHD65609 EQZ65608:EQZ65609 FAV65608:FAV65609 FKR65608:FKR65609 FUN65608:FUN65609 GEJ65608:GEJ65609 GOF65608:GOF65609 GYB65608:GYB65609 HHX65608:HHX65609 HRT65608:HRT65609 IBP65608:IBP65609 ILL65608:ILL65609 IVH65608:IVH65609 JFD65608:JFD65609 JOZ65608:JOZ65609 JYV65608:JYV65609 KIR65608:KIR65609 KSN65608:KSN65609 LCJ65608:LCJ65609 LMF65608:LMF65609 LWB65608:LWB65609 MFX65608:MFX65609 MPT65608:MPT65609 MZP65608:MZP65609 NJL65608:NJL65609 NTH65608:NTH65609 ODD65608:ODD65609 OMZ65608:OMZ65609 OWV65608:OWV65609 PGR65608:PGR65609 PQN65608:PQN65609 QAJ65608:QAJ65609 QKF65608:QKF65609 QUB65608:QUB65609 RDX65608:RDX65609 RNT65608:RNT65609 RXP65608:RXP65609 SHL65608:SHL65609 SRH65608:SRH65609 TBD65608:TBD65609 TKZ65608:TKZ65609 TUV65608:TUV65609 UER65608:UER65609 UON65608:UON65609 UYJ65608:UYJ65609 VIF65608:VIF65609 VSB65608:VSB65609 WBX65608:WBX65609 WLT65608:WLT65609 WVP65608:WVP65609 H131144:H131145 JD131144:JD131145 SZ131144:SZ131145 ACV131144:ACV131145 AMR131144:AMR131145 AWN131144:AWN131145 BGJ131144:BGJ131145 BQF131144:BQF131145 CAB131144:CAB131145 CJX131144:CJX131145 CTT131144:CTT131145 DDP131144:DDP131145 DNL131144:DNL131145 DXH131144:DXH131145 EHD131144:EHD131145 EQZ131144:EQZ131145 FAV131144:FAV131145 FKR131144:FKR131145 FUN131144:FUN131145 GEJ131144:GEJ131145 GOF131144:GOF131145 GYB131144:GYB131145 HHX131144:HHX131145 HRT131144:HRT131145 IBP131144:IBP131145 ILL131144:ILL131145 IVH131144:IVH131145 JFD131144:JFD131145 JOZ131144:JOZ131145 JYV131144:JYV131145 KIR131144:KIR131145 KSN131144:KSN131145 LCJ131144:LCJ131145 LMF131144:LMF131145 LWB131144:LWB131145 MFX131144:MFX131145 MPT131144:MPT131145 MZP131144:MZP131145 NJL131144:NJL131145 NTH131144:NTH131145 ODD131144:ODD131145 OMZ131144:OMZ131145 OWV131144:OWV131145 PGR131144:PGR131145 PQN131144:PQN131145 QAJ131144:QAJ131145 QKF131144:QKF131145 QUB131144:QUB131145 RDX131144:RDX131145 RNT131144:RNT131145 RXP131144:RXP131145 SHL131144:SHL131145 SRH131144:SRH131145 TBD131144:TBD131145 TKZ131144:TKZ131145 TUV131144:TUV131145 UER131144:UER131145 UON131144:UON131145 UYJ131144:UYJ131145 VIF131144:VIF131145 VSB131144:VSB131145 WBX131144:WBX131145 WLT131144:WLT131145 WVP131144:WVP131145 H196680:H196681 JD196680:JD196681 SZ196680:SZ196681 ACV196680:ACV196681 AMR196680:AMR196681 AWN196680:AWN196681 BGJ196680:BGJ196681 BQF196680:BQF196681 CAB196680:CAB196681 CJX196680:CJX196681 CTT196680:CTT196681 DDP196680:DDP196681 DNL196680:DNL196681 DXH196680:DXH196681 EHD196680:EHD196681 EQZ196680:EQZ196681 FAV196680:FAV196681 FKR196680:FKR196681 FUN196680:FUN196681 GEJ196680:GEJ196681 GOF196680:GOF196681 GYB196680:GYB196681 HHX196680:HHX196681 HRT196680:HRT196681 IBP196680:IBP196681 ILL196680:ILL196681 IVH196680:IVH196681 JFD196680:JFD196681 JOZ196680:JOZ196681 JYV196680:JYV196681 KIR196680:KIR196681 KSN196680:KSN196681 LCJ196680:LCJ196681 LMF196680:LMF196681 LWB196680:LWB196681 MFX196680:MFX196681 MPT196680:MPT196681 MZP196680:MZP196681 NJL196680:NJL196681 NTH196680:NTH196681 ODD196680:ODD196681 OMZ196680:OMZ196681 OWV196680:OWV196681 PGR196680:PGR196681 PQN196680:PQN196681 QAJ196680:QAJ196681 QKF196680:QKF196681 QUB196680:QUB196681 RDX196680:RDX196681 RNT196680:RNT196681 RXP196680:RXP196681 SHL196680:SHL196681 SRH196680:SRH196681 TBD196680:TBD196681 TKZ196680:TKZ196681 TUV196680:TUV196681 UER196680:UER196681 UON196680:UON196681 UYJ196680:UYJ196681 VIF196680:VIF196681 VSB196680:VSB196681 WBX196680:WBX196681 WLT196680:WLT196681 WVP196680:WVP196681 H262216:H262217 JD262216:JD262217 SZ262216:SZ262217 ACV262216:ACV262217 AMR262216:AMR262217 AWN262216:AWN262217 BGJ262216:BGJ262217 BQF262216:BQF262217 CAB262216:CAB262217 CJX262216:CJX262217 CTT262216:CTT262217 DDP262216:DDP262217 DNL262216:DNL262217 DXH262216:DXH262217 EHD262216:EHD262217 EQZ262216:EQZ262217 FAV262216:FAV262217 FKR262216:FKR262217 FUN262216:FUN262217 GEJ262216:GEJ262217 GOF262216:GOF262217 GYB262216:GYB262217 HHX262216:HHX262217 HRT262216:HRT262217 IBP262216:IBP262217 ILL262216:ILL262217 IVH262216:IVH262217 JFD262216:JFD262217 JOZ262216:JOZ262217 JYV262216:JYV262217 KIR262216:KIR262217 KSN262216:KSN262217 LCJ262216:LCJ262217 LMF262216:LMF262217 LWB262216:LWB262217 MFX262216:MFX262217 MPT262216:MPT262217 MZP262216:MZP262217 NJL262216:NJL262217 NTH262216:NTH262217 ODD262216:ODD262217 OMZ262216:OMZ262217 OWV262216:OWV262217 PGR262216:PGR262217 PQN262216:PQN262217 QAJ262216:QAJ262217 QKF262216:QKF262217 QUB262216:QUB262217 RDX262216:RDX262217 RNT262216:RNT262217 RXP262216:RXP262217 SHL262216:SHL262217 SRH262216:SRH262217 TBD262216:TBD262217 TKZ262216:TKZ262217 TUV262216:TUV262217 UER262216:UER262217 UON262216:UON262217 UYJ262216:UYJ262217 VIF262216:VIF262217 VSB262216:VSB262217 WBX262216:WBX262217 WLT262216:WLT262217 WVP262216:WVP262217 H327752:H327753 JD327752:JD327753 SZ327752:SZ327753 ACV327752:ACV327753 AMR327752:AMR327753 AWN327752:AWN327753 BGJ327752:BGJ327753 BQF327752:BQF327753 CAB327752:CAB327753 CJX327752:CJX327753 CTT327752:CTT327753 DDP327752:DDP327753 DNL327752:DNL327753 DXH327752:DXH327753 EHD327752:EHD327753 EQZ327752:EQZ327753 FAV327752:FAV327753 FKR327752:FKR327753 FUN327752:FUN327753 GEJ327752:GEJ327753 GOF327752:GOF327753 GYB327752:GYB327753 HHX327752:HHX327753 HRT327752:HRT327753 IBP327752:IBP327753 ILL327752:ILL327753 IVH327752:IVH327753 JFD327752:JFD327753 JOZ327752:JOZ327753 JYV327752:JYV327753 KIR327752:KIR327753 KSN327752:KSN327753 LCJ327752:LCJ327753 LMF327752:LMF327753 LWB327752:LWB327753 MFX327752:MFX327753 MPT327752:MPT327753 MZP327752:MZP327753 NJL327752:NJL327753 NTH327752:NTH327753 ODD327752:ODD327753 OMZ327752:OMZ327753 OWV327752:OWV327753 PGR327752:PGR327753 PQN327752:PQN327753 QAJ327752:QAJ327753 QKF327752:QKF327753 QUB327752:QUB327753 RDX327752:RDX327753 RNT327752:RNT327753 RXP327752:RXP327753 SHL327752:SHL327753 SRH327752:SRH327753 TBD327752:TBD327753 TKZ327752:TKZ327753 TUV327752:TUV327753 UER327752:UER327753 UON327752:UON327753 UYJ327752:UYJ327753 VIF327752:VIF327753 VSB327752:VSB327753 WBX327752:WBX327753 WLT327752:WLT327753 WVP327752:WVP327753 H393288:H393289 JD393288:JD393289 SZ393288:SZ393289 ACV393288:ACV393289 AMR393288:AMR393289 AWN393288:AWN393289 BGJ393288:BGJ393289 BQF393288:BQF393289 CAB393288:CAB393289 CJX393288:CJX393289 CTT393288:CTT393289 DDP393288:DDP393289 DNL393288:DNL393289 DXH393288:DXH393289 EHD393288:EHD393289 EQZ393288:EQZ393289 FAV393288:FAV393289 FKR393288:FKR393289 FUN393288:FUN393289 GEJ393288:GEJ393289 GOF393288:GOF393289 GYB393288:GYB393289 HHX393288:HHX393289 HRT393288:HRT393289 IBP393288:IBP393289 ILL393288:ILL393289 IVH393288:IVH393289 JFD393288:JFD393289 JOZ393288:JOZ393289 JYV393288:JYV393289 KIR393288:KIR393289 KSN393288:KSN393289 LCJ393288:LCJ393289 LMF393288:LMF393289 LWB393288:LWB393289 MFX393288:MFX393289 MPT393288:MPT393289 MZP393288:MZP393289 NJL393288:NJL393289 NTH393288:NTH393289 ODD393288:ODD393289 OMZ393288:OMZ393289 OWV393288:OWV393289 PGR393288:PGR393289 PQN393288:PQN393289 QAJ393288:QAJ393289 QKF393288:QKF393289 QUB393288:QUB393289 RDX393288:RDX393289 RNT393288:RNT393289 RXP393288:RXP393289 SHL393288:SHL393289 SRH393288:SRH393289 TBD393288:TBD393289 TKZ393288:TKZ393289 TUV393288:TUV393289 UER393288:UER393289 UON393288:UON393289 UYJ393288:UYJ393289 VIF393288:VIF393289 VSB393288:VSB393289 WBX393288:WBX393289 WLT393288:WLT393289 WVP393288:WVP393289 H458824:H458825 JD458824:JD458825 SZ458824:SZ458825 ACV458824:ACV458825 AMR458824:AMR458825 AWN458824:AWN458825 BGJ458824:BGJ458825 BQF458824:BQF458825 CAB458824:CAB458825 CJX458824:CJX458825 CTT458824:CTT458825 DDP458824:DDP458825 DNL458824:DNL458825 DXH458824:DXH458825 EHD458824:EHD458825 EQZ458824:EQZ458825 FAV458824:FAV458825 FKR458824:FKR458825 FUN458824:FUN458825 GEJ458824:GEJ458825 GOF458824:GOF458825 GYB458824:GYB458825 HHX458824:HHX458825 HRT458824:HRT458825 IBP458824:IBP458825 ILL458824:ILL458825 IVH458824:IVH458825 JFD458824:JFD458825 JOZ458824:JOZ458825 JYV458824:JYV458825 KIR458824:KIR458825 KSN458824:KSN458825 LCJ458824:LCJ458825 LMF458824:LMF458825 LWB458824:LWB458825 MFX458824:MFX458825 MPT458824:MPT458825 MZP458824:MZP458825 NJL458824:NJL458825 NTH458824:NTH458825 ODD458824:ODD458825 OMZ458824:OMZ458825 OWV458824:OWV458825 PGR458824:PGR458825 PQN458824:PQN458825 QAJ458824:QAJ458825 QKF458824:QKF458825 QUB458824:QUB458825 RDX458824:RDX458825 RNT458824:RNT458825 RXP458824:RXP458825 SHL458824:SHL458825 SRH458824:SRH458825 TBD458824:TBD458825 TKZ458824:TKZ458825 TUV458824:TUV458825 UER458824:UER458825 UON458824:UON458825 UYJ458824:UYJ458825 VIF458824:VIF458825 VSB458824:VSB458825 WBX458824:WBX458825 WLT458824:WLT458825 WVP458824:WVP458825 H524360:H524361 JD524360:JD524361 SZ524360:SZ524361 ACV524360:ACV524361 AMR524360:AMR524361 AWN524360:AWN524361 BGJ524360:BGJ524361 BQF524360:BQF524361 CAB524360:CAB524361 CJX524360:CJX524361 CTT524360:CTT524361 DDP524360:DDP524361 DNL524360:DNL524361 DXH524360:DXH524361 EHD524360:EHD524361 EQZ524360:EQZ524361 FAV524360:FAV524361 FKR524360:FKR524361 FUN524360:FUN524361 GEJ524360:GEJ524361 GOF524360:GOF524361 GYB524360:GYB524361 HHX524360:HHX524361 HRT524360:HRT524361 IBP524360:IBP524361 ILL524360:ILL524361 IVH524360:IVH524361 JFD524360:JFD524361 JOZ524360:JOZ524361 JYV524360:JYV524361 KIR524360:KIR524361 KSN524360:KSN524361 LCJ524360:LCJ524361 LMF524360:LMF524361 LWB524360:LWB524361 MFX524360:MFX524361 MPT524360:MPT524361 MZP524360:MZP524361 NJL524360:NJL524361 NTH524360:NTH524361 ODD524360:ODD524361 OMZ524360:OMZ524361 OWV524360:OWV524361 PGR524360:PGR524361 PQN524360:PQN524361 QAJ524360:QAJ524361 QKF524360:QKF524361 QUB524360:QUB524361 RDX524360:RDX524361 RNT524360:RNT524361 RXP524360:RXP524361 SHL524360:SHL524361 SRH524360:SRH524361 TBD524360:TBD524361 TKZ524360:TKZ524361 TUV524360:TUV524361 UER524360:UER524361 UON524360:UON524361 UYJ524360:UYJ524361 VIF524360:VIF524361 VSB524360:VSB524361 WBX524360:WBX524361 WLT524360:WLT524361 WVP524360:WVP524361 H589896:H589897 JD589896:JD589897 SZ589896:SZ589897 ACV589896:ACV589897 AMR589896:AMR589897 AWN589896:AWN589897 BGJ589896:BGJ589897 BQF589896:BQF589897 CAB589896:CAB589897 CJX589896:CJX589897 CTT589896:CTT589897 DDP589896:DDP589897 DNL589896:DNL589897 DXH589896:DXH589897 EHD589896:EHD589897 EQZ589896:EQZ589897 FAV589896:FAV589897 FKR589896:FKR589897 FUN589896:FUN589897 GEJ589896:GEJ589897 GOF589896:GOF589897 GYB589896:GYB589897 HHX589896:HHX589897 HRT589896:HRT589897 IBP589896:IBP589897 ILL589896:ILL589897 IVH589896:IVH589897 JFD589896:JFD589897 JOZ589896:JOZ589897 JYV589896:JYV589897 KIR589896:KIR589897 KSN589896:KSN589897 LCJ589896:LCJ589897 LMF589896:LMF589897 LWB589896:LWB589897 MFX589896:MFX589897 MPT589896:MPT589897 MZP589896:MZP589897 NJL589896:NJL589897 NTH589896:NTH589897 ODD589896:ODD589897 OMZ589896:OMZ589897 OWV589896:OWV589897 PGR589896:PGR589897 PQN589896:PQN589897 QAJ589896:QAJ589897 QKF589896:QKF589897 QUB589896:QUB589897 RDX589896:RDX589897 RNT589896:RNT589897 RXP589896:RXP589897 SHL589896:SHL589897 SRH589896:SRH589897 TBD589896:TBD589897 TKZ589896:TKZ589897 TUV589896:TUV589897 UER589896:UER589897 UON589896:UON589897 UYJ589896:UYJ589897 VIF589896:VIF589897 VSB589896:VSB589897 WBX589896:WBX589897 WLT589896:WLT589897 WVP589896:WVP589897 H655432:H655433 JD655432:JD655433 SZ655432:SZ655433 ACV655432:ACV655433 AMR655432:AMR655433 AWN655432:AWN655433 BGJ655432:BGJ655433 BQF655432:BQF655433 CAB655432:CAB655433 CJX655432:CJX655433 CTT655432:CTT655433 DDP655432:DDP655433 DNL655432:DNL655433 DXH655432:DXH655433 EHD655432:EHD655433 EQZ655432:EQZ655433 FAV655432:FAV655433 FKR655432:FKR655433 FUN655432:FUN655433 GEJ655432:GEJ655433 GOF655432:GOF655433 GYB655432:GYB655433 HHX655432:HHX655433 HRT655432:HRT655433 IBP655432:IBP655433 ILL655432:ILL655433 IVH655432:IVH655433 JFD655432:JFD655433 JOZ655432:JOZ655433 JYV655432:JYV655433 KIR655432:KIR655433 KSN655432:KSN655433 LCJ655432:LCJ655433 LMF655432:LMF655433 LWB655432:LWB655433 MFX655432:MFX655433 MPT655432:MPT655433 MZP655432:MZP655433 NJL655432:NJL655433 NTH655432:NTH655433 ODD655432:ODD655433 OMZ655432:OMZ655433 OWV655432:OWV655433 PGR655432:PGR655433 PQN655432:PQN655433 QAJ655432:QAJ655433 QKF655432:QKF655433 QUB655432:QUB655433 RDX655432:RDX655433 RNT655432:RNT655433 RXP655432:RXP655433 SHL655432:SHL655433 SRH655432:SRH655433 TBD655432:TBD655433 TKZ655432:TKZ655433 TUV655432:TUV655433 UER655432:UER655433 UON655432:UON655433 UYJ655432:UYJ655433 VIF655432:VIF655433 VSB655432:VSB655433 WBX655432:WBX655433 WLT655432:WLT655433 WVP655432:WVP655433 H720968:H720969 JD720968:JD720969 SZ720968:SZ720969 ACV720968:ACV720969 AMR720968:AMR720969 AWN720968:AWN720969 BGJ720968:BGJ720969 BQF720968:BQF720969 CAB720968:CAB720969 CJX720968:CJX720969 CTT720968:CTT720969 DDP720968:DDP720969 DNL720968:DNL720969 DXH720968:DXH720969 EHD720968:EHD720969 EQZ720968:EQZ720969 FAV720968:FAV720969 FKR720968:FKR720969 FUN720968:FUN720969 GEJ720968:GEJ720969 GOF720968:GOF720969 GYB720968:GYB720969 HHX720968:HHX720969 HRT720968:HRT720969 IBP720968:IBP720969 ILL720968:ILL720969 IVH720968:IVH720969 JFD720968:JFD720969 JOZ720968:JOZ720969 JYV720968:JYV720969 KIR720968:KIR720969 KSN720968:KSN720969 LCJ720968:LCJ720969 LMF720968:LMF720969 LWB720968:LWB720969 MFX720968:MFX720969 MPT720968:MPT720969 MZP720968:MZP720969 NJL720968:NJL720969 NTH720968:NTH720969 ODD720968:ODD720969 OMZ720968:OMZ720969 OWV720968:OWV720969 PGR720968:PGR720969 PQN720968:PQN720969 QAJ720968:QAJ720969 QKF720968:QKF720969 QUB720968:QUB720969 RDX720968:RDX720969 RNT720968:RNT720969 RXP720968:RXP720969 SHL720968:SHL720969 SRH720968:SRH720969 TBD720968:TBD720969 TKZ720968:TKZ720969 TUV720968:TUV720969 UER720968:UER720969 UON720968:UON720969 UYJ720968:UYJ720969 VIF720968:VIF720969 VSB720968:VSB720969 WBX720968:WBX720969 WLT720968:WLT720969 WVP720968:WVP720969 H786504:H786505 JD786504:JD786505 SZ786504:SZ786505 ACV786504:ACV786505 AMR786504:AMR786505 AWN786504:AWN786505 BGJ786504:BGJ786505 BQF786504:BQF786505 CAB786504:CAB786505 CJX786504:CJX786505 CTT786504:CTT786505 DDP786504:DDP786505 DNL786504:DNL786505 DXH786504:DXH786505 EHD786504:EHD786505 EQZ786504:EQZ786505 FAV786504:FAV786505 FKR786504:FKR786505 FUN786504:FUN786505 GEJ786504:GEJ786505 GOF786504:GOF786505 GYB786504:GYB786505 HHX786504:HHX786505 HRT786504:HRT786505 IBP786504:IBP786505 ILL786504:ILL786505 IVH786504:IVH786505 JFD786504:JFD786505 JOZ786504:JOZ786505 JYV786504:JYV786505 KIR786504:KIR786505 KSN786504:KSN786505 LCJ786504:LCJ786505 LMF786504:LMF786505 LWB786504:LWB786505 MFX786504:MFX786505 MPT786504:MPT786505 MZP786504:MZP786505 NJL786504:NJL786505 NTH786504:NTH786505 ODD786504:ODD786505 OMZ786504:OMZ786505 OWV786504:OWV786505 PGR786504:PGR786505 PQN786504:PQN786505 QAJ786504:QAJ786505 QKF786504:QKF786505 QUB786504:QUB786505 RDX786504:RDX786505 RNT786504:RNT786505 RXP786504:RXP786505 SHL786504:SHL786505 SRH786504:SRH786505 TBD786504:TBD786505 TKZ786504:TKZ786505 TUV786504:TUV786505 UER786504:UER786505 UON786504:UON786505 UYJ786504:UYJ786505 VIF786504:VIF786505 VSB786504:VSB786505 WBX786504:WBX786505 WLT786504:WLT786505 WVP786504:WVP786505 H852040:H852041 JD852040:JD852041 SZ852040:SZ852041 ACV852040:ACV852041 AMR852040:AMR852041 AWN852040:AWN852041 BGJ852040:BGJ852041 BQF852040:BQF852041 CAB852040:CAB852041 CJX852040:CJX852041 CTT852040:CTT852041 DDP852040:DDP852041 DNL852040:DNL852041 DXH852040:DXH852041 EHD852040:EHD852041 EQZ852040:EQZ852041 FAV852040:FAV852041 FKR852040:FKR852041 FUN852040:FUN852041 GEJ852040:GEJ852041 GOF852040:GOF852041 GYB852040:GYB852041 HHX852040:HHX852041 HRT852040:HRT852041 IBP852040:IBP852041 ILL852040:ILL852041 IVH852040:IVH852041 JFD852040:JFD852041 JOZ852040:JOZ852041 JYV852040:JYV852041 KIR852040:KIR852041 KSN852040:KSN852041 LCJ852040:LCJ852041 LMF852040:LMF852041 LWB852040:LWB852041 MFX852040:MFX852041 MPT852040:MPT852041 MZP852040:MZP852041 NJL852040:NJL852041 NTH852040:NTH852041 ODD852040:ODD852041 OMZ852040:OMZ852041 OWV852040:OWV852041 PGR852040:PGR852041 PQN852040:PQN852041 QAJ852040:QAJ852041 QKF852040:QKF852041 QUB852040:QUB852041 RDX852040:RDX852041 RNT852040:RNT852041 RXP852040:RXP852041 SHL852040:SHL852041 SRH852040:SRH852041 TBD852040:TBD852041 TKZ852040:TKZ852041 TUV852040:TUV852041 UER852040:UER852041 UON852040:UON852041 UYJ852040:UYJ852041 VIF852040:VIF852041 VSB852040:VSB852041 WBX852040:WBX852041 WLT852040:WLT852041 WVP852040:WVP852041 H917576:H917577 JD917576:JD917577 SZ917576:SZ917577 ACV917576:ACV917577 AMR917576:AMR917577 AWN917576:AWN917577 BGJ917576:BGJ917577 BQF917576:BQF917577 CAB917576:CAB917577 CJX917576:CJX917577 CTT917576:CTT917577 DDP917576:DDP917577 DNL917576:DNL917577 DXH917576:DXH917577 EHD917576:EHD917577 EQZ917576:EQZ917577 FAV917576:FAV917577 FKR917576:FKR917577 FUN917576:FUN917577 GEJ917576:GEJ917577 GOF917576:GOF917577 GYB917576:GYB917577 HHX917576:HHX917577 HRT917576:HRT917577 IBP917576:IBP917577 ILL917576:ILL917577 IVH917576:IVH917577 JFD917576:JFD917577 JOZ917576:JOZ917577 JYV917576:JYV917577 KIR917576:KIR917577 KSN917576:KSN917577 LCJ917576:LCJ917577 LMF917576:LMF917577 LWB917576:LWB917577 MFX917576:MFX917577 MPT917576:MPT917577 MZP917576:MZP917577 NJL917576:NJL917577 NTH917576:NTH917577 ODD917576:ODD917577 OMZ917576:OMZ917577 OWV917576:OWV917577 PGR917576:PGR917577 PQN917576:PQN917577 QAJ917576:QAJ917577 QKF917576:QKF917577 QUB917576:QUB917577 RDX917576:RDX917577 RNT917576:RNT917577 RXP917576:RXP917577 SHL917576:SHL917577 SRH917576:SRH917577 TBD917576:TBD917577 TKZ917576:TKZ917577 TUV917576:TUV917577 UER917576:UER917577 UON917576:UON917577 UYJ917576:UYJ917577 VIF917576:VIF917577 VSB917576:VSB917577 WBX917576:WBX917577 WLT917576:WLT917577 WVP917576:WVP917577 H983112:H983113 JD983112:JD983113 SZ983112:SZ983113 ACV983112:ACV983113 AMR983112:AMR983113 AWN983112:AWN983113 BGJ983112:BGJ983113 BQF983112:BQF983113 CAB983112:CAB983113 CJX983112:CJX983113 CTT983112:CTT983113 DDP983112:DDP983113 DNL983112:DNL983113 DXH983112:DXH983113 EHD983112:EHD983113 EQZ983112:EQZ983113 FAV983112:FAV983113 FKR983112:FKR983113 FUN983112:FUN983113 GEJ983112:GEJ983113 GOF983112:GOF983113 GYB983112:GYB983113 HHX983112:HHX983113 HRT983112:HRT983113 IBP983112:IBP983113 ILL983112:ILL983113 IVH983112:IVH983113 JFD983112:JFD983113 JOZ983112:JOZ983113 JYV983112:JYV983113 KIR983112:KIR983113 KSN983112:KSN983113 LCJ983112:LCJ983113 LMF983112:LMF983113 LWB983112:LWB983113 MFX983112:MFX983113 MPT983112:MPT983113 MZP983112:MZP983113 NJL983112:NJL983113 NTH983112:NTH983113 ODD983112:ODD983113 OMZ983112:OMZ983113 OWV983112:OWV983113 PGR983112:PGR983113 PQN983112:PQN983113 QAJ983112:QAJ983113 QKF983112:QKF983113 QUB983112:QUB983113 RDX983112:RDX983113 RNT983112:RNT983113 RXP983112:RXP983113 SHL983112:SHL983113 SRH983112:SRH983113 TBD983112:TBD983113 TKZ983112:TKZ983113 TUV983112:TUV983113 UER983112:UER983113 UON983112:UON983113 UYJ983112:UYJ983113 VIF983112:VIF983113 VSB983112:VSB983113 WBX983112:WBX983113 WLT983112:WLT983113 WVP983112:WVP983113 JC17:JF18 SY17:TB18 ACU17:ACX18 AMQ17:AMT18 AWM17:AWP18 BGI17:BGL18 BQE17:BQH18 CAA17:CAD18 CJW17:CJZ18 CTS17:CTV18 DDO17:DDR18 DNK17:DNN18 DXG17:DXJ18 EHC17:EHF18 EQY17:ERB18 FAU17:FAX18 FKQ17:FKT18 FUM17:FUP18 GEI17:GEL18 GOE17:GOH18 GYA17:GYD18 HHW17:HHZ18 HRS17:HRV18 IBO17:IBR18 ILK17:ILN18 IVG17:IVJ18 JFC17:JFF18 JOY17:JPB18 JYU17:JYX18 KIQ17:KIT18 KSM17:KSP18 LCI17:LCL18 LME17:LMH18 LWA17:LWD18 MFW17:MFZ18 MPS17:MPV18 MZO17:MZR18 NJK17:NJN18 NTG17:NTJ18 ODC17:ODF18 OMY17:ONB18 OWU17:OWX18 PGQ17:PGT18 PQM17:PQP18 QAI17:QAL18 QKE17:QKH18 QUA17:QUD18 RDW17:RDZ18 RNS17:RNV18 RXO17:RXR18 SHK17:SHN18 SRG17:SRJ18 TBC17:TBF18 TKY17:TLB18 TUU17:TUX18 UEQ17:UET18 UOM17:UOP18 UYI17:UYL18 VIE17:VIH18 VSA17:VSD18 WBW17:WBZ18 WLS17:WLV18 WVO17:WVR18 WVQ983112:WVR983112 G65603:J65607 JC65603:JF65607 SY65603:TB65607 ACU65603:ACX65607 AMQ65603:AMT65607 AWM65603:AWP65607 BGI65603:BGL65607 BQE65603:BQH65607 CAA65603:CAD65607 CJW65603:CJZ65607 CTS65603:CTV65607 DDO65603:DDR65607 DNK65603:DNN65607 DXG65603:DXJ65607 EHC65603:EHF65607 EQY65603:ERB65607 FAU65603:FAX65607 FKQ65603:FKT65607 FUM65603:FUP65607 GEI65603:GEL65607 GOE65603:GOH65607 GYA65603:GYD65607 HHW65603:HHZ65607 HRS65603:HRV65607 IBO65603:IBR65607 ILK65603:ILN65607 IVG65603:IVJ65607 JFC65603:JFF65607 JOY65603:JPB65607 JYU65603:JYX65607 KIQ65603:KIT65607 KSM65603:KSP65607 LCI65603:LCL65607 LME65603:LMH65607 LWA65603:LWD65607 MFW65603:MFZ65607 MPS65603:MPV65607 MZO65603:MZR65607 NJK65603:NJN65607 NTG65603:NTJ65607 ODC65603:ODF65607 OMY65603:ONB65607 OWU65603:OWX65607 PGQ65603:PGT65607 PQM65603:PQP65607 QAI65603:QAL65607 QKE65603:QKH65607 QUA65603:QUD65607 RDW65603:RDZ65607 RNS65603:RNV65607 RXO65603:RXR65607 SHK65603:SHN65607 SRG65603:SRJ65607 TBC65603:TBF65607 TKY65603:TLB65607 TUU65603:TUX65607 UEQ65603:UET65607 UOM65603:UOP65607 UYI65603:UYL65607 VIE65603:VIH65607 VSA65603:VSD65607 WBW65603:WBZ65607 WLS65603:WLV65607 WVO65603:WVR65607 G131139:J131143 JC131139:JF131143 SY131139:TB131143 ACU131139:ACX131143 AMQ131139:AMT131143 AWM131139:AWP131143 BGI131139:BGL131143 BQE131139:BQH131143 CAA131139:CAD131143 CJW131139:CJZ131143 CTS131139:CTV131143 DDO131139:DDR131143 DNK131139:DNN131143 DXG131139:DXJ131143 EHC131139:EHF131143 EQY131139:ERB131143 FAU131139:FAX131143 FKQ131139:FKT131143 FUM131139:FUP131143 GEI131139:GEL131143 GOE131139:GOH131143 GYA131139:GYD131143 HHW131139:HHZ131143 HRS131139:HRV131143 IBO131139:IBR131143 ILK131139:ILN131143 IVG131139:IVJ131143 JFC131139:JFF131143 JOY131139:JPB131143 JYU131139:JYX131143 KIQ131139:KIT131143 KSM131139:KSP131143 LCI131139:LCL131143 LME131139:LMH131143 LWA131139:LWD131143 MFW131139:MFZ131143 MPS131139:MPV131143 MZO131139:MZR131143 NJK131139:NJN131143 NTG131139:NTJ131143 ODC131139:ODF131143 OMY131139:ONB131143 OWU131139:OWX131143 PGQ131139:PGT131143 PQM131139:PQP131143 QAI131139:QAL131143 QKE131139:QKH131143 QUA131139:QUD131143 RDW131139:RDZ131143 RNS131139:RNV131143 RXO131139:RXR131143 SHK131139:SHN131143 SRG131139:SRJ131143 TBC131139:TBF131143 TKY131139:TLB131143 TUU131139:TUX131143 UEQ131139:UET131143 UOM131139:UOP131143 UYI131139:UYL131143 VIE131139:VIH131143 VSA131139:VSD131143 WBW131139:WBZ131143 WLS131139:WLV131143 WVO131139:WVR131143 G196675:J196679 JC196675:JF196679 SY196675:TB196679 ACU196675:ACX196679 AMQ196675:AMT196679 AWM196675:AWP196679 BGI196675:BGL196679 BQE196675:BQH196679 CAA196675:CAD196679 CJW196675:CJZ196679 CTS196675:CTV196679 DDO196675:DDR196679 DNK196675:DNN196679 DXG196675:DXJ196679 EHC196675:EHF196679 EQY196675:ERB196679 FAU196675:FAX196679 FKQ196675:FKT196679 FUM196675:FUP196679 GEI196675:GEL196679 GOE196675:GOH196679 GYA196675:GYD196679 HHW196675:HHZ196679 HRS196675:HRV196679 IBO196675:IBR196679 ILK196675:ILN196679 IVG196675:IVJ196679 JFC196675:JFF196679 JOY196675:JPB196679 JYU196675:JYX196679 KIQ196675:KIT196679 KSM196675:KSP196679 LCI196675:LCL196679 LME196675:LMH196679 LWA196675:LWD196679 MFW196675:MFZ196679 MPS196675:MPV196679 MZO196675:MZR196679 NJK196675:NJN196679 NTG196675:NTJ196679 ODC196675:ODF196679 OMY196675:ONB196679 OWU196675:OWX196679 PGQ196675:PGT196679 PQM196675:PQP196679 QAI196675:QAL196679 QKE196675:QKH196679 QUA196675:QUD196679 RDW196675:RDZ196679 RNS196675:RNV196679 RXO196675:RXR196679 SHK196675:SHN196679 SRG196675:SRJ196679 TBC196675:TBF196679 TKY196675:TLB196679 TUU196675:TUX196679 UEQ196675:UET196679 UOM196675:UOP196679 UYI196675:UYL196679 VIE196675:VIH196679 VSA196675:VSD196679 WBW196675:WBZ196679 WLS196675:WLV196679 WVO196675:WVR196679 G262211:J262215 JC262211:JF262215 SY262211:TB262215 ACU262211:ACX262215 AMQ262211:AMT262215 AWM262211:AWP262215 BGI262211:BGL262215 BQE262211:BQH262215 CAA262211:CAD262215 CJW262211:CJZ262215 CTS262211:CTV262215 DDO262211:DDR262215 DNK262211:DNN262215 DXG262211:DXJ262215 EHC262211:EHF262215 EQY262211:ERB262215 FAU262211:FAX262215 FKQ262211:FKT262215 FUM262211:FUP262215 GEI262211:GEL262215 GOE262211:GOH262215 GYA262211:GYD262215 HHW262211:HHZ262215 HRS262211:HRV262215 IBO262211:IBR262215 ILK262211:ILN262215 IVG262211:IVJ262215 JFC262211:JFF262215 JOY262211:JPB262215 JYU262211:JYX262215 KIQ262211:KIT262215 KSM262211:KSP262215 LCI262211:LCL262215 LME262211:LMH262215 LWA262211:LWD262215 MFW262211:MFZ262215 MPS262211:MPV262215 MZO262211:MZR262215 NJK262211:NJN262215 NTG262211:NTJ262215 ODC262211:ODF262215 OMY262211:ONB262215 OWU262211:OWX262215 PGQ262211:PGT262215 PQM262211:PQP262215 QAI262211:QAL262215 QKE262211:QKH262215 QUA262211:QUD262215 RDW262211:RDZ262215 RNS262211:RNV262215 RXO262211:RXR262215 SHK262211:SHN262215 SRG262211:SRJ262215 TBC262211:TBF262215 TKY262211:TLB262215 TUU262211:TUX262215 UEQ262211:UET262215 UOM262211:UOP262215 UYI262211:UYL262215 VIE262211:VIH262215 VSA262211:VSD262215 WBW262211:WBZ262215 WLS262211:WLV262215 WVO262211:WVR262215 G327747:J327751 JC327747:JF327751 SY327747:TB327751 ACU327747:ACX327751 AMQ327747:AMT327751 AWM327747:AWP327751 BGI327747:BGL327751 BQE327747:BQH327751 CAA327747:CAD327751 CJW327747:CJZ327751 CTS327747:CTV327751 DDO327747:DDR327751 DNK327747:DNN327751 DXG327747:DXJ327751 EHC327747:EHF327751 EQY327747:ERB327751 FAU327747:FAX327751 FKQ327747:FKT327751 FUM327747:FUP327751 GEI327747:GEL327751 GOE327747:GOH327751 GYA327747:GYD327751 HHW327747:HHZ327751 HRS327747:HRV327751 IBO327747:IBR327751 ILK327747:ILN327751 IVG327747:IVJ327751 JFC327747:JFF327751 JOY327747:JPB327751 JYU327747:JYX327751 KIQ327747:KIT327751 KSM327747:KSP327751 LCI327747:LCL327751 LME327747:LMH327751 LWA327747:LWD327751 MFW327747:MFZ327751 MPS327747:MPV327751 MZO327747:MZR327751 NJK327747:NJN327751 NTG327747:NTJ327751 ODC327747:ODF327751 OMY327747:ONB327751 OWU327747:OWX327751 PGQ327747:PGT327751 PQM327747:PQP327751 QAI327747:QAL327751 QKE327747:QKH327751 QUA327747:QUD327751 RDW327747:RDZ327751 RNS327747:RNV327751 RXO327747:RXR327751 SHK327747:SHN327751 SRG327747:SRJ327751 TBC327747:TBF327751 TKY327747:TLB327751 TUU327747:TUX327751 UEQ327747:UET327751 UOM327747:UOP327751 UYI327747:UYL327751 VIE327747:VIH327751 VSA327747:VSD327751 WBW327747:WBZ327751 WLS327747:WLV327751 WVO327747:WVR327751 G393283:J393287 JC393283:JF393287 SY393283:TB393287 ACU393283:ACX393287 AMQ393283:AMT393287 AWM393283:AWP393287 BGI393283:BGL393287 BQE393283:BQH393287 CAA393283:CAD393287 CJW393283:CJZ393287 CTS393283:CTV393287 DDO393283:DDR393287 DNK393283:DNN393287 DXG393283:DXJ393287 EHC393283:EHF393287 EQY393283:ERB393287 FAU393283:FAX393287 FKQ393283:FKT393287 FUM393283:FUP393287 GEI393283:GEL393287 GOE393283:GOH393287 GYA393283:GYD393287 HHW393283:HHZ393287 HRS393283:HRV393287 IBO393283:IBR393287 ILK393283:ILN393287 IVG393283:IVJ393287 JFC393283:JFF393287 JOY393283:JPB393287 JYU393283:JYX393287 KIQ393283:KIT393287 KSM393283:KSP393287 LCI393283:LCL393287 LME393283:LMH393287 LWA393283:LWD393287 MFW393283:MFZ393287 MPS393283:MPV393287 MZO393283:MZR393287 NJK393283:NJN393287 NTG393283:NTJ393287 ODC393283:ODF393287 OMY393283:ONB393287 OWU393283:OWX393287 PGQ393283:PGT393287 PQM393283:PQP393287 QAI393283:QAL393287 QKE393283:QKH393287 QUA393283:QUD393287 RDW393283:RDZ393287 RNS393283:RNV393287 RXO393283:RXR393287 SHK393283:SHN393287 SRG393283:SRJ393287 TBC393283:TBF393287 TKY393283:TLB393287 TUU393283:TUX393287 UEQ393283:UET393287 UOM393283:UOP393287 UYI393283:UYL393287 VIE393283:VIH393287 VSA393283:VSD393287 WBW393283:WBZ393287 WLS393283:WLV393287 WVO393283:WVR393287 G458819:J458823 JC458819:JF458823 SY458819:TB458823 ACU458819:ACX458823 AMQ458819:AMT458823 AWM458819:AWP458823 BGI458819:BGL458823 BQE458819:BQH458823 CAA458819:CAD458823 CJW458819:CJZ458823 CTS458819:CTV458823 DDO458819:DDR458823 DNK458819:DNN458823 DXG458819:DXJ458823 EHC458819:EHF458823 EQY458819:ERB458823 FAU458819:FAX458823 FKQ458819:FKT458823 FUM458819:FUP458823 GEI458819:GEL458823 GOE458819:GOH458823 GYA458819:GYD458823 HHW458819:HHZ458823 HRS458819:HRV458823 IBO458819:IBR458823 ILK458819:ILN458823 IVG458819:IVJ458823 JFC458819:JFF458823 JOY458819:JPB458823 JYU458819:JYX458823 KIQ458819:KIT458823 KSM458819:KSP458823 LCI458819:LCL458823 LME458819:LMH458823 LWA458819:LWD458823 MFW458819:MFZ458823 MPS458819:MPV458823 MZO458819:MZR458823 NJK458819:NJN458823 NTG458819:NTJ458823 ODC458819:ODF458823 OMY458819:ONB458823 OWU458819:OWX458823 PGQ458819:PGT458823 PQM458819:PQP458823 QAI458819:QAL458823 QKE458819:QKH458823 QUA458819:QUD458823 RDW458819:RDZ458823 RNS458819:RNV458823 RXO458819:RXR458823 SHK458819:SHN458823 SRG458819:SRJ458823 TBC458819:TBF458823 TKY458819:TLB458823 TUU458819:TUX458823 UEQ458819:UET458823 UOM458819:UOP458823 UYI458819:UYL458823 VIE458819:VIH458823 VSA458819:VSD458823 WBW458819:WBZ458823 WLS458819:WLV458823 WVO458819:WVR458823 G524355:J524359 JC524355:JF524359 SY524355:TB524359 ACU524355:ACX524359 AMQ524355:AMT524359 AWM524355:AWP524359 BGI524355:BGL524359 BQE524355:BQH524359 CAA524355:CAD524359 CJW524355:CJZ524359 CTS524355:CTV524359 DDO524355:DDR524359 DNK524355:DNN524359 DXG524355:DXJ524359 EHC524355:EHF524359 EQY524355:ERB524359 FAU524355:FAX524359 FKQ524355:FKT524359 FUM524355:FUP524359 GEI524355:GEL524359 GOE524355:GOH524359 GYA524355:GYD524359 HHW524355:HHZ524359 HRS524355:HRV524359 IBO524355:IBR524359 ILK524355:ILN524359 IVG524355:IVJ524359 JFC524355:JFF524359 JOY524355:JPB524359 JYU524355:JYX524359 KIQ524355:KIT524359 KSM524355:KSP524359 LCI524355:LCL524359 LME524355:LMH524359 LWA524355:LWD524359 MFW524355:MFZ524359 MPS524355:MPV524359 MZO524355:MZR524359 NJK524355:NJN524359 NTG524355:NTJ524359 ODC524355:ODF524359 OMY524355:ONB524359 OWU524355:OWX524359 PGQ524355:PGT524359 PQM524355:PQP524359 QAI524355:QAL524359 QKE524355:QKH524359 QUA524355:QUD524359 RDW524355:RDZ524359 RNS524355:RNV524359 RXO524355:RXR524359 SHK524355:SHN524359 SRG524355:SRJ524359 TBC524355:TBF524359 TKY524355:TLB524359 TUU524355:TUX524359 UEQ524355:UET524359 UOM524355:UOP524359 UYI524355:UYL524359 VIE524355:VIH524359 VSA524355:VSD524359 WBW524355:WBZ524359 WLS524355:WLV524359 WVO524355:WVR524359 G589891:J589895 JC589891:JF589895 SY589891:TB589895 ACU589891:ACX589895 AMQ589891:AMT589895 AWM589891:AWP589895 BGI589891:BGL589895 BQE589891:BQH589895 CAA589891:CAD589895 CJW589891:CJZ589895 CTS589891:CTV589895 DDO589891:DDR589895 DNK589891:DNN589895 DXG589891:DXJ589895 EHC589891:EHF589895 EQY589891:ERB589895 FAU589891:FAX589895 FKQ589891:FKT589895 FUM589891:FUP589895 GEI589891:GEL589895 GOE589891:GOH589895 GYA589891:GYD589895 HHW589891:HHZ589895 HRS589891:HRV589895 IBO589891:IBR589895 ILK589891:ILN589895 IVG589891:IVJ589895 JFC589891:JFF589895 JOY589891:JPB589895 JYU589891:JYX589895 KIQ589891:KIT589895 KSM589891:KSP589895 LCI589891:LCL589895 LME589891:LMH589895 LWA589891:LWD589895 MFW589891:MFZ589895 MPS589891:MPV589895 MZO589891:MZR589895 NJK589891:NJN589895 NTG589891:NTJ589895 ODC589891:ODF589895 OMY589891:ONB589895 OWU589891:OWX589895 PGQ589891:PGT589895 PQM589891:PQP589895 QAI589891:QAL589895 QKE589891:QKH589895 QUA589891:QUD589895 RDW589891:RDZ589895 RNS589891:RNV589895 RXO589891:RXR589895 SHK589891:SHN589895 SRG589891:SRJ589895 TBC589891:TBF589895 TKY589891:TLB589895 TUU589891:TUX589895 UEQ589891:UET589895 UOM589891:UOP589895 UYI589891:UYL589895 VIE589891:VIH589895 VSA589891:VSD589895 WBW589891:WBZ589895 WLS589891:WLV589895 WVO589891:WVR589895 G655427:J655431 JC655427:JF655431 SY655427:TB655431 ACU655427:ACX655431 AMQ655427:AMT655431 AWM655427:AWP655431 BGI655427:BGL655431 BQE655427:BQH655431 CAA655427:CAD655431 CJW655427:CJZ655431 CTS655427:CTV655431 DDO655427:DDR655431 DNK655427:DNN655431 DXG655427:DXJ655431 EHC655427:EHF655431 EQY655427:ERB655431 FAU655427:FAX655431 FKQ655427:FKT655431 FUM655427:FUP655431 GEI655427:GEL655431 GOE655427:GOH655431 GYA655427:GYD655431 HHW655427:HHZ655431 HRS655427:HRV655431 IBO655427:IBR655431 ILK655427:ILN655431 IVG655427:IVJ655431 JFC655427:JFF655431 JOY655427:JPB655431 JYU655427:JYX655431 KIQ655427:KIT655431 KSM655427:KSP655431 LCI655427:LCL655431 LME655427:LMH655431 LWA655427:LWD655431 MFW655427:MFZ655431 MPS655427:MPV655431 MZO655427:MZR655431 NJK655427:NJN655431 NTG655427:NTJ655431 ODC655427:ODF655431 OMY655427:ONB655431 OWU655427:OWX655431 PGQ655427:PGT655431 PQM655427:PQP655431 QAI655427:QAL655431 QKE655427:QKH655431 QUA655427:QUD655431 RDW655427:RDZ655431 RNS655427:RNV655431 RXO655427:RXR655431 SHK655427:SHN655431 SRG655427:SRJ655431 TBC655427:TBF655431 TKY655427:TLB655431 TUU655427:TUX655431 UEQ655427:UET655431 UOM655427:UOP655431 UYI655427:UYL655431 VIE655427:VIH655431 VSA655427:VSD655431 WBW655427:WBZ655431 WLS655427:WLV655431 WVO655427:WVR655431 G720963:J720967 JC720963:JF720967 SY720963:TB720967 ACU720963:ACX720967 AMQ720963:AMT720967 AWM720963:AWP720967 BGI720963:BGL720967 BQE720963:BQH720967 CAA720963:CAD720967 CJW720963:CJZ720967 CTS720963:CTV720967 DDO720963:DDR720967 DNK720963:DNN720967 DXG720963:DXJ720967 EHC720963:EHF720967 EQY720963:ERB720967 FAU720963:FAX720967 FKQ720963:FKT720967 FUM720963:FUP720967 GEI720963:GEL720967 GOE720963:GOH720967 GYA720963:GYD720967 HHW720963:HHZ720967 HRS720963:HRV720967 IBO720963:IBR720967 ILK720963:ILN720967 IVG720963:IVJ720967 JFC720963:JFF720967 JOY720963:JPB720967 JYU720963:JYX720967 KIQ720963:KIT720967 KSM720963:KSP720967 LCI720963:LCL720967 LME720963:LMH720967 LWA720963:LWD720967 MFW720963:MFZ720967 MPS720963:MPV720967 MZO720963:MZR720967 NJK720963:NJN720967 NTG720963:NTJ720967 ODC720963:ODF720967 OMY720963:ONB720967 OWU720963:OWX720967 PGQ720963:PGT720967 PQM720963:PQP720967 QAI720963:QAL720967 QKE720963:QKH720967 QUA720963:QUD720967 RDW720963:RDZ720967 RNS720963:RNV720967 RXO720963:RXR720967 SHK720963:SHN720967 SRG720963:SRJ720967 TBC720963:TBF720967 TKY720963:TLB720967 TUU720963:TUX720967 UEQ720963:UET720967 UOM720963:UOP720967 UYI720963:UYL720967 VIE720963:VIH720967 VSA720963:VSD720967 WBW720963:WBZ720967 WLS720963:WLV720967 WVO720963:WVR720967 G786499:J786503 JC786499:JF786503 SY786499:TB786503 ACU786499:ACX786503 AMQ786499:AMT786503 AWM786499:AWP786503 BGI786499:BGL786503 BQE786499:BQH786503 CAA786499:CAD786503 CJW786499:CJZ786503 CTS786499:CTV786503 DDO786499:DDR786503 DNK786499:DNN786503 DXG786499:DXJ786503 EHC786499:EHF786503 EQY786499:ERB786503 FAU786499:FAX786503 FKQ786499:FKT786503 FUM786499:FUP786503 GEI786499:GEL786503 GOE786499:GOH786503 GYA786499:GYD786503 HHW786499:HHZ786503 HRS786499:HRV786503 IBO786499:IBR786503 ILK786499:ILN786503 IVG786499:IVJ786503 JFC786499:JFF786503 JOY786499:JPB786503 JYU786499:JYX786503 KIQ786499:KIT786503 KSM786499:KSP786503 LCI786499:LCL786503 LME786499:LMH786503 LWA786499:LWD786503 MFW786499:MFZ786503 MPS786499:MPV786503 MZO786499:MZR786503 NJK786499:NJN786503 NTG786499:NTJ786503 ODC786499:ODF786503 OMY786499:ONB786503 OWU786499:OWX786503 PGQ786499:PGT786503 PQM786499:PQP786503 QAI786499:QAL786503 QKE786499:QKH786503 QUA786499:QUD786503 RDW786499:RDZ786503 RNS786499:RNV786503 RXO786499:RXR786503 SHK786499:SHN786503 SRG786499:SRJ786503 TBC786499:TBF786503 TKY786499:TLB786503 TUU786499:TUX786503 UEQ786499:UET786503 UOM786499:UOP786503 UYI786499:UYL786503 VIE786499:VIH786503 VSA786499:VSD786503 WBW786499:WBZ786503 WLS786499:WLV786503 WVO786499:WVR786503 G852035:J852039 JC852035:JF852039 SY852035:TB852039 ACU852035:ACX852039 AMQ852035:AMT852039 AWM852035:AWP852039 BGI852035:BGL852039 BQE852035:BQH852039 CAA852035:CAD852039 CJW852035:CJZ852039 CTS852035:CTV852039 DDO852035:DDR852039 DNK852035:DNN852039 DXG852035:DXJ852039 EHC852035:EHF852039 EQY852035:ERB852039 FAU852035:FAX852039 FKQ852035:FKT852039 FUM852035:FUP852039 GEI852035:GEL852039 GOE852035:GOH852039 GYA852035:GYD852039 HHW852035:HHZ852039 HRS852035:HRV852039 IBO852035:IBR852039 ILK852035:ILN852039 IVG852035:IVJ852039 JFC852035:JFF852039 JOY852035:JPB852039 JYU852035:JYX852039 KIQ852035:KIT852039 KSM852035:KSP852039 LCI852035:LCL852039 LME852035:LMH852039 LWA852035:LWD852039 MFW852035:MFZ852039 MPS852035:MPV852039 MZO852035:MZR852039 NJK852035:NJN852039 NTG852035:NTJ852039 ODC852035:ODF852039 OMY852035:ONB852039 OWU852035:OWX852039 PGQ852035:PGT852039 PQM852035:PQP852039 QAI852035:QAL852039 QKE852035:QKH852039 QUA852035:QUD852039 RDW852035:RDZ852039 RNS852035:RNV852039 RXO852035:RXR852039 SHK852035:SHN852039 SRG852035:SRJ852039 TBC852035:TBF852039 TKY852035:TLB852039 TUU852035:TUX852039 UEQ852035:UET852039 UOM852035:UOP852039 UYI852035:UYL852039 VIE852035:VIH852039 VSA852035:VSD852039 WBW852035:WBZ852039 WLS852035:WLV852039 WVO852035:WVR852039 G917571:J917575 JC917571:JF917575 SY917571:TB917575 ACU917571:ACX917575 AMQ917571:AMT917575 AWM917571:AWP917575 BGI917571:BGL917575 BQE917571:BQH917575 CAA917571:CAD917575 CJW917571:CJZ917575 CTS917571:CTV917575 DDO917571:DDR917575 DNK917571:DNN917575 DXG917571:DXJ917575 EHC917571:EHF917575 EQY917571:ERB917575 FAU917571:FAX917575 FKQ917571:FKT917575 FUM917571:FUP917575 GEI917571:GEL917575 GOE917571:GOH917575 GYA917571:GYD917575 HHW917571:HHZ917575 HRS917571:HRV917575 IBO917571:IBR917575 ILK917571:ILN917575 IVG917571:IVJ917575 JFC917571:JFF917575 JOY917571:JPB917575 JYU917571:JYX917575 KIQ917571:KIT917575 KSM917571:KSP917575 LCI917571:LCL917575 LME917571:LMH917575 LWA917571:LWD917575 MFW917571:MFZ917575 MPS917571:MPV917575 MZO917571:MZR917575 NJK917571:NJN917575 NTG917571:NTJ917575 ODC917571:ODF917575 OMY917571:ONB917575 OWU917571:OWX917575 PGQ917571:PGT917575 PQM917571:PQP917575 QAI917571:QAL917575 QKE917571:QKH917575 QUA917571:QUD917575 RDW917571:RDZ917575 RNS917571:RNV917575 RXO917571:RXR917575 SHK917571:SHN917575 SRG917571:SRJ917575 TBC917571:TBF917575 TKY917571:TLB917575 TUU917571:TUX917575 UEQ917571:UET917575 UOM917571:UOP917575 UYI917571:UYL917575 VIE917571:VIH917575 VSA917571:VSD917575 WBW917571:WBZ917575 WLS917571:WLV917575 WVO917571:WVR917575 G983107:J983111 JC983107:JF983111 SY983107:TB983111 ACU983107:ACX983111 AMQ983107:AMT983111 AWM983107:AWP983111 BGI983107:BGL983111 BQE983107:BQH983111 CAA983107:CAD983111 CJW983107:CJZ983111 CTS983107:CTV983111 DDO983107:DDR983111 DNK983107:DNN983111 DXG983107:DXJ983111 EHC983107:EHF983111 EQY983107:ERB983111 FAU983107:FAX983111 FKQ983107:FKT983111 FUM983107:FUP983111 GEI983107:GEL983111 GOE983107:GOH983111 GYA983107:GYD983111 HHW983107:HHZ983111 HRS983107:HRV983111 IBO983107:IBR983111 ILK983107:ILN983111 IVG983107:IVJ983111 JFC983107:JFF983111 JOY983107:JPB983111 JYU983107:JYX983111 KIQ983107:KIT983111 KSM983107:KSP983111 LCI983107:LCL983111 LME983107:LMH983111 LWA983107:LWD983111 MFW983107:MFZ983111 MPS983107:MPV983111 MZO983107:MZR983111 NJK983107:NJN983111 NTG983107:NTJ983111 ODC983107:ODF983111 OMY983107:ONB983111 OWU983107:OWX983111 PGQ983107:PGT983111 PQM983107:PQP983111 QAI983107:QAL983111 QKE983107:QKH983111 QUA983107:QUD983111 RDW983107:RDZ983111 RNS983107:RNV983111 RXO983107:RXR983111 SHK983107:SHN983111 SRG983107:SRJ983111 TBC983107:TBF983111 TKY983107:TLB983111 TUU983107:TUX983111 UEQ983107:UET983111 UOM983107:UOP983111 UYI983107:UYL983111 VIE983107:VIH983111 VSA983107:VSD983111 WBW983107:WBZ983111 WLS983107:WLV983111 WVO983107:WVR983111 G19:H20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608 JC65608 SY65608 ACU65608 AMQ65608 AWM65608 BGI65608 BQE65608 CAA65608 CJW65608 CTS65608 DDO65608 DNK65608 DXG65608 EHC65608 EQY65608 FAU65608 FKQ65608 FUM65608 GEI65608 GOE65608 GYA65608 HHW65608 HRS65608 IBO65608 ILK65608 IVG65608 JFC65608 JOY65608 JYU65608 KIQ65608 KSM65608 LCI65608 LME65608 LWA65608 MFW65608 MPS65608 MZO65608 NJK65608 NTG65608 ODC65608 OMY65608 OWU65608 PGQ65608 PQM65608 QAI65608 QKE65608 QUA65608 RDW65608 RNS65608 RXO65608 SHK65608 SRG65608 TBC65608 TKY65608 TUU65608 UEQ65608 UOM65608 UYI65608 VIE65608 VSA65608 WBW65608 WLS65608 WVO65608 G131144 JC131144 SY131144 ACU131144 AMQ131144 AWM131144 BGI131144 BQE131144 CAA131144 CJW131144 CTS131144 DDO131144 DNK131144 DXG131144 EHC131144 EQY131144 FAU131144 FKQ131144 FUM131144 GEI131144 GOE131144 GYA131144 HHW131144 HRS131144 IBO131144 ILK131144 IVG131144 JFC131144 JOY131144 JYU131144 KIQ131144 KSM131144 LCI131144 LME131144 LWA131144 MFW131144 MPS131144 MZO131144 NJK131144 NTG131144 ODC131144 OMY131144 OWU131144 PGQ131144 PQM131144 QAI131144 QKE131144 QUA131144 RDW131144 RNS131144 RXO131144 SHK131144 SRG131144 TBC131144 TKY131144 TUU131144 UEQ131144 UOM131144 UYI131144 VIE131144 VSA131144 WBW131144 WLS131144 WVO131144 G196680 JC196680 SY196680 ACU196680 AMQ196680 AWM196680 BGI196680 BQE196680 CAA196680 CJW196680 CTS196680 DDO196680 DNK196680 DXG196680 EHC196680 EQY196680 FAU196680 FKQ196680 FUM196680 GEI196680 GOE196680 GYA196680 HHW196680 HRS196680 IBO196680 ILK196680 IVG196680 JFC196680 JOY196680 JYU196680 KIQ196680 KSM196680 LCI196680 LME196680 LWA196680 MFW196680 MPS196680 MZO196680 NJK196680 NTG196680 ODC196680 OMY196680 OWU196680 PGQ196680 PQM196680 QAI196680 QKE196680 QUA196680 RDW196680 RNS196680 RXO196680 SHK196680 SRG196680 TBC196680 TKY196680 TUU196680 UEQ196680 UOM196680 UYI196680 VIE196680 VSA196680 WBW196680 WLS196680 WVO196680 G262216 JC262216 SY262216 ACU262216 AMQ262216 AWM262216 BGI262216 BQE262216 CAA262216 CJW262216 CTS262216 DDO262216 DNK262216 DXG262216 EHC262216 EQY262216 FAU262216 FKQ262216 FUM262216 GEI262216 GOE262216 GYA262216 HHW262216 HRS262216 IBO262216 ILK262216 IVG262216 JFC262216 JOY262216 JYU262216 KIQ262216 KSM262216 LCI262216 LME262216 LWA262216 MFW262216 MPS262216 MZO262216 NJK262216 NTG262216 ODC262216 OMY262216 OWU262216 PGQ262216 PQM262216 QAI262216 QKE262216 QUA262216 RDW262216 RNS262216 RXO262216 SHK262216 SRG262216 TBC262216 TKY262216 TUU262216 UEQ262216 UOM262216 UYI262216 VIE262216 VSA262216 WBW262216 WLS262216 WVO262216 G327752 JC327752 SY327752 ACU327752 AMQ327752 AWM327752 BGI327752 BQE327752 CAA327752 CJW327752 CTS327752 DDO327752 DNK327752 DXG327752 EHC327752 EQY327752 FAU327752 FKQ327752 FUM327752 GEI327752 GOE327752 GYA327752 HHW327752 HRS327752 IBO327752 ILK327752 IVG327752 JFC327752 JOY327752 JYU327752 KIQ327752 KSM327752 LCI327752 LME327752 LWA327752 MFW327752 MPS327752 MZO327752 NJK327752 NTG327752 ODC327752 OMY327752 OWU327752 PGQ327752 PQM327752 QAI327752 QKE327752 QUA327752 RDW327752 RNS327752 RXO327752 SHK327752 SRG327752 TBC327752 TKY327752 TUU327752 UEQ327752 UOM327752 UYI327752 VIE327752 VSA327752 WBW327752 WLS327752 WVO327752 G393288 JC393288 SY393288 ACU393288 AMQ393288 AWM393288 BGI393288 BQE393288 CAA393288 CJW393288 CTS393288 DDO393288 DNK393288 DXG393288 EHC393288 EQY393288 FAU393288 FKQ393288 FUM393288 GEI393288 GOE393288 GYA393288 HHW393288 HRS393288 IBO393288 ILK393288 IVG393288 JFC393288 JOY393288 JYU393288 KIQ393288 KSM393288 LCI393288 LME393288 LWA393288 MFW393288 MPS393288 MZO393288 NJK393288 NTG393288 ODC393288 OMY393288 OWU393288 PGQ393288 PQM393288 QAI393288 QKE393288 QUA393288 RDW393288 RNS393288 RXO393288 SHK393288 SRG393288 TBC393288 TKY393288 TUU393288 UEQ393288 UOM393288 UYI393288 VIE393288 VSA393288 WBW393288 WLS393288 WVO393288 G458824 JC458824 SY458824 ACU458824 AMQ458824 AWM458824 BGI458824 BQE458824 CAA458824 CJW458824 CTS458824 DDO458824 DNK458824 DXG458824 EHC458824 EQY458824 FAU458824 FKQ458824 FUM458824 GEI458824 GOE458824 GYA458824 HHW458824 HRS458824 IBO458824 ILK458824 IVG458824 JFC458824 JOY458824 JYU458824 KIQ458824 KSM458824 LCI458824 LME458824 LWA458824 MFW458824 MPS458824 MZO458824 NJK458824 NTG458824 ODC458824 OMY458824 OWU458824 PGQ458824 PQM458824 QAI458824 QKE458824 QUA458824 RDW458824 RNS458824 RXO458824 SHK458824 SRG458824 TBC458824 TKY458824 TUU458824 UEQ458824 UOM458824 UYI458824 VIE458824 VSA458824 WBW458824 WLS458824 WVO458824 G524360 JC524360 SY524360 ACU524360 AMQ524360 AWM524360 BGI524360 BQE524360 CAA524360 CJW524360 CTS524360 DDO524360 DNK524360 DXG524360 EHC524360 EQY524360 FAU524360 FKQ524360 FUM524360 GEI524360 GOE524360 GYA524360 HHW524360 HRS524360 IBO524360 ILK524360 IVG524360 JFC524360 JOY524360 JYU524360 KIQ524360 KSM524360 LCI524360 LME524360 LWA524360 MFW524360 MPS524360 MZO524360 NJK524360 NTG524360 ODC524360 OMY524360 OWU524360 PGQ524360 PQM524360 QAI524360 QKE524360 QUA524360 RDW524360 RNS524360 RXO524360 SHK524360 SRG524360 TBC524360 TKY524360 TUU524360 UEQ524360 UOM524360 UYI524360 VIE524360 VSA524360 WBW524360 WLS524360 WVO524360 G589896 JC589896 SY589896 ACU589896 AMQ589896 AWM589896 BGI589896 BQE589896 CAA589896 CJW589896 CTS589896 DDO589896 DNK589896 DXG589896 EHC589896 EQY589896 FAU589896 FKQ589896 FUM589896 GEI589896 GOE589896 GYA589896 HHW589896 HRS589896 IBO589896 ILK589896 IVG589896 JFC589896 JOY589896 JYU589896 KIQ589896 KSM589896 LCI589896 LME589896 LWA589896 MFW589896 MPS589896 MZO589896 NJK589896 NTG589896 ODC589896 OMY589896 OWU589896 PGQ589896 PQM589896 QAI589896 QKE589896 QUA589896 RDW589896 RNS589896 RXO589896 SHK589896 SRG589896 TBC589896 TKY589896 TUU589896 UEQ589896 UOM589896 UYI589896 VIE589896 VSA589896 WBW589896 WLS589896 WVO589896 G655432 JC655432 SY655432 ACU655432 AMQ655432 AWM655432 BGI655432 BQE655432 CAA655432 CJW655432 CTS655432 DDO655432 DNK655432 DXG655432 EHC655432 EQY655432 FAU655432 FKQ655432 FUM655432 GEI655432 GOE655432 GYA655432 HHW655432 HRS655432 IBO655432 ILK655432 IVG655432 JFC655432 JOY655432 JYU655432 KIQ655432 KSM655432 LCI655432 LME655432 LWA655432 MFW655432 MPS655432 MZO655432 NJK655432 NTG655432 ODC655432 OMY655432 OWU655432 PGQ655432 PQM655432 QAI655432 QKE655432 QUA655432 RDW655432 RNS655432 RXO655432 SHK655432 SRG655432 TBC655432 TKY655432 TUU655432 UEQ655432 UOM655432 UYI655432 VIE655432 VSA655432 WBW655432 WLS655432 WVO655432 G720968 JC720968 SY720968 ACU720968 AMQ720968 AWM720968 BGI720968 BQE720968 CAA720968 CJW720968 CTS720968 DDO720968 DNK720968 DXG720968 EHC720968 EQY720968 FAU720968 FKQ720968 FUM720968 GEI720968 GOE720968 GYA720968 HHW720968 HRS720968 IBO720968 ILK720968 IVG720968 JFC720968 JOY720968 JYU720968 KIQ720968 KSM720968 LCI720968 LME720968 LWA720968 MFW720968 MPS720968 MZO720968 NJK720968 NTG720968 ODC720968 OMY720968 OWU720968 PGQ720968 PQM720968 QAI720968 QKE720968 QUA720968 RDW720968 RNS720968 RXO720968 SHK720968 SRG720968 TBC720968 TKY720968 TUU720968 UEQ720968 UOM720968 UYI720968 VIE720968 VSA720968 WBW720968 WLS720968 WVO720968 G786504 JC786504 SY786504 ACU786504 AMQ786504 AWM786504 BGI786504 BQE786504 CAA786504 CJW786504 CTS786504 DDO786504 DNK786504 DXG786504 EHC786504 EQY786504 FAU786504 FKQ786504 FUM786504 GEI786504 GOE786504 GYA786504 HHW786504 HRS786504 IBO786504 ILK786504 IVG786504 JFC786504 JOY786504 JYU786504 KIQ786504 KSM786504 LCI786504 LME786504 LWA786504 MFW786504 MPS786504 MZO786504 NJK786504 NTG786504 ODC786504 OMY786504 OWU786504 PGQ786504 PQM786504 QAI786504 QKE786504 QUA786504 RDW786504 RNS786504 RXO786504 SHK786504 SRG786504 TBC786504 TKY786504 TUU786504 UEQ786504 UOM786504 UYI786504 VIE786504 VSA786504 WBW786504 WLS786504 WVO786504 G852040 JC852040 SY852040 ACU852040 AMQ852040 AWM852040 BGI852040 BQE852040 CAA852040 CJW852040 CTS852040 DDO852040 DNK852040 DXG852040 EHC852040 EQY852040 FAU852040 FKQ852040 FUM852040 GEI852040 GOE852040 GYA852040 HHW852040 HRS852040 IBO852040 ILK852040 IVG852040 JFC852040 JOY852040 JYU852040 KIQ852040 KSM852040 LCI852040 LME852040 LWA852040 MFW852040 MPS852040 MZO852040 NJK852040 NTG852040 ODC852040 OMY852040 OWU852040 PGQ852040 PQM852040 QAI852040 QKE852040 QUA852040 RDW852040 RNS852040 RXO852040 SHK852040 SRG852040 TBC852040 TKY852040 TUU852040 UEQ852040 UOM852040 UYI852040 VIE852040 VSA852040 WBW852040 WLS852040 WVO852040 G917576 JC917576 SY917576 ACU917576 AMQ917576 AWM917576 BGI917576 BQE917576 CAA917576 CJW917576 CTS917576 DDO917576 DNK917576 DXG917576 EHC917576 EQY917576 FAU917576 FKQ917576 FUM917576 GEI917576 GOE917576 GYA917576 HHW917576 HRS917576 IBO917576 ILK917576 IVG917576 JFC917576 JOY917576 JYU917576 KIQ917576 KSM917576 LCI917576 LME917576 LWA917576 MFW917576 MPS917576 MZO917576 NJK917576 NTG917576 ODC917576 OMY917576 OWU917576 PGQ917576 PQM917576 QAI917576 QKE917576 QUA917576 RDW917576 RNS917576 RXO917576 SHK917576 SRG917576 TBC917576 TKY917576 TUU917576 UEQ917576 UOM917576 UYI917576 VIE917576 VSA917576 WBW917576 WLS917576 WVO917576 G983112 JC983112 SY983112 ACU983112 AMQ983112 AWM983112 BGI983112 BQE983112 CAA983112 CJW983112 CTS983112 DDO983112 DNK983112 DXG983112 EHC983112 EQY983112 FAU983112 FKQ983112 FUM983112 GEI983112 GOE983112 GYA983112 HHW983112 HRS983112 IBO983112 ILK983112 IVG983112 JFC983112 JOY983112 JYU983112 KIQ983112 KSM983112 LCI983112 LME983112 LWA983112 MFW983112 MPS983112 MZO983112 NJK983112 NTG983112 ODC983112 OMY983112 OWU983112 PGQ983112 PQM983112 QAI983112 QKE983112 QUA983112 RDW983112 RNS983112 RXO983112 SHK983112 SRG983112 TBC983112 TKY983112 TUU983112 UEQ983112 UOM983112 UYI983112 VIE983112 VSA983112 WBW983112 WLS983112 WVO983112 I19:J19 JE19:JF19 TA19:TB19 ACW19:ACX19 AMS19:AMT19 AWO19:AWP19 BGK19:BGL19 BQG19:BQH19 CAC19:CAD19 CJY19:CJZ19 CTU19:CTV19 DDQ19:DDR19 DNM19:DNN19 DXI19:DXJ19 EHE19:EHF19 ERA19:ERB19 FAW19:FAX19 FKS19:FKT19 FUO19:FUP19 GEK19:GEL19 GOG19:GOH19 GYC19:GYD19 HHY19:HHZ19 HRU19:HRV19 IBQ19:IBR19 ILM19:ILN19 IVI19:IVJ19 JFE19:JFF19 JPA19:JPB19 JYW19:JYX19 KIS19:KIT19 KSO19:KSP19 LCK19:LCL19 LMG19:LMH19 LWC19:LWD19 MFY19:MFZ19 MPU19:MPV19 MZQ19:MZR19 NJM19:NJN19 NTI19:NTJ19 ODE19:ODF19 ONA19:ONB19 OWW19:OWX19 PGS19:PGT19 PQO19:PQP19 QAK19:QAL19 QKG19:QKH19 QUC19:QUD19 RDY19:RDZ19 RNU19:RNV19 RXQ19:RXR19 SHM19:SHN19 SRI19:SRJ19 TBE19:TBF19 TLA19:TLB19 TUW19:TUX19 UES19:UET19 UOO19:UOP19 UYK19:UYL19 VIG19:VIH19 VSC19:VSD19 WBY19:WBZ19 WLU19:WLV19 WVQ19:WVR19 I65608:J65608 JE65608:JF65608 TA65608:TB65608 ACW65608:ACX65608 AMS65608:AMT65608 AWO65608:AWP65608 BGK65608:BGL65608 BQG65608:BQH65608 CAC65608:CAD65608 CJY65608:CJZ65608 CTU65608:CTV65608 DDQ65608:DDR65608 DNM65608:DNN65608 DXI65608:DXJ65608 EHE65608:EHF65608 ERA65608:ERB65608 FAW65608:FAX65608 FKS65608:FKT65608 FUO65608:FUP65608 GEK65608:GEL65608 GOG65608:GOH65608 GYC65608:GYD65608 HHY65608:HHZ65608 HRU65608:HRV65608 IBQ65608:IBR65608 ILM65608:ILN65608 IVI65608:IVJ65608 JFE65608:JFF65608 JPA65608:JPB65608 JYW65608:JYX65608 KIS65608:KIT65608 KSO65608:KSP65608 LCK65608:LCL65608 LMG65608:LMH65608 LWC65608:LWD65608 MFY65608:MFZ65608 MPU65608:MPV65608 MZQ65608:MZR65608 NJM65608:NJN65608 NTI65608:NTJ65608 ODE65608:ODF65608 ONA65608:ONB65608 OWW65608:OWX65608 PGS65608:PGT65608 PQO65608:PQP65608 QAK65608:QAL65608 QKG65608:QKH65608 QUC65608:QUD65608 RDY65608:RDZ65608 RNU65608:RNV65608 RXQ65608:RXR65608 SHM65608:SHN65608 SRI65608:SRJ65608 TBE65608:TBF65608 TLA65608:TLB65608 TUW65608:TUX65608 UES65608:UET65608 UOO65608:UOP65608 UYK65608:UYL65608 VIG65608:VIH65608 VSC65608:VSD65608 WBY65608:WBZ65608 WLU65608:WLV65608 WVQ65608:WVR65608 I131144:J131144 JE131144:JF131144 TA131144:TB131144 ACW131144:ACX131144 AMS131144:AMT131144 AWO131144:AWP131144 BGK131144:BGL131144 BQG131144:BQH131144 CAC131144:CAD131144 CJY131144:CJZ131144 CTU131144:CTV131144 DDQ131144:DDR131144 DNM131144:DNN131144 DXI131144:DXJ131144 EHE131144:EHF131144 ERA131144:ERB131144 FAW131144:FAX131144 FKS131144:FKT131144 FUO131144:FUP131144 GEK131144:GEL131144 GOG131144:GOH131144 GYC131144:GYD131144 HHY131144:HHZ131144 HRU131144:HRV131144 IBQ131144:IBR131144 ILM131144:ILN131144 IVI131144:IVJ131144 JFE131144:JFF131144 JPA131144:JPB131144 JYW131144:JYX131144 KIS131144:KIT131144 KSO131144:KSP131144 LCK131144:LCL131144 LMG131144:LMH131144 LWC131144:LWD131144 MFY131144:MFZ131144 MPU131144:MPV131144 MZQ131144:MZR131144 NJM131144:NJN131144 NTI131144:NTJ131144 ODE131144:ODF131144 ONA131144:ONB131144 OWW131144:OWX131144 PGS131144:PGT131144 PQO131144:PQP131144 QAK131144:QAL131144 QKG131144:QKH131144 QUC131144:QUD131144 RDY131144:RDZ131144 RNU131144:RNV131144 RXQ131144:RXR131144 SHM131144:SHN131144 SRI131144:SRJ131144 TBE131144:TBF131144 TLA131144:TLB131144 TUW131144:TUX131144 UES131144:UET131144 UOO131144:UOP131144 UYK131144:UYL131144 VIG131144:VIH131144 VSC131144:VSD131144 WBY131144:WBZ131144 WLU131144:WLV131144 WVQ131144:WVR131144 I196680:J196680 JE196680:JF196680 TA196680:TB196680 ACW196680:ACX196680 AMS196680:AMT196680 AWO196680:AWP196680 BGK196680:BGL196680 BQG196680:BQH196680 CAC196680:CAD196680 CJY196680:CJZ196680 CTU196680:CTV196680 DDQ196680:DDR196680 DNM196680:DNN196680 DXI196680:DXJ196680 EHE196680:EHF196680 ERA196680:ERB196680 FAW196680:FAX196680 FKS196680:FKT196680 FUO196680:FUP196680 GEK196680:GEL196680 GOG196680:GOH196680 GYC196680:GYD196680 HHY196680:HHZ196680 HRU196680:HRV196680 IBQ196680:IBR196680 ILM196680:ILN196680 IVI196680:IVJ196680 JFE196680:JFF196680 JPA196680:JPB196680 JYW196680:JYX196680 KIS196680:KIT196680 KSO196680:KSP196680 LCK196680:LCL196680 LMG196680:LMH196680 LWC196680:LWD196680 MFY196680:MFZ196680 MPU196680:MPV196680 MZQ196680:MZR196680 NJM196680:NJN196680 NTI196680:NTJ196680 ODE196680:ODF196680 ONA196680:ONB196680 OWW196680:OWX196680 PGS196680:PGT196680 PQO196680:PQP196680 QAK196680:QAL196680 QKG196680:QKH196680 QUC196680:QUD196680 RDY196680:RDZ196680 RNU196680:RNV196680 RXQ196680:RXR196680 SHM196680:SHN196680 SRI196680:SRJ196680 TBE196680:TBF196680 TLA196680:TLB196680 TUW196680:TUX196680 UES196680:UET196680 UOO196680:UOP196680 UYK196680:UYL196680 VIG196680:VIH196680 VSC196680:VSD196680 WBY196680:WBZ196680 WLU196680:WLV196680 WVQ196680:WVR196680 I262216:J262216 JE262216:JF262216 TA262216:TB262216 ACW262216:ACX262216 AMS262216:AMT262216 AWO262216:AWP262216 BGK262216:BGL262216 BQG262216:BQH262216 CAC262216:CAD262216 CJY262216:CJZ262216 CTU262216:CTV262216 DDQ262216:DDR262216 DNM262216:DNN262216 DXI262216:DXJ262216 EHE262216:EHF262216 ERA262216:ERB262216 FAW262216:FAX262216 FKS262216:FKT262216 FUO262216:FUP262216 GEK262216:GEL262216 GOG262216:GOH262216 GYC262216:GYD262216 HHY262216:HHZ262216 HRU262216:HRV262216 IBQ262216:IBR262216 ILM262216:ILN262216 IVI262216:IVJ262216 JFE262216:JFF262216 JPA262216:JPB262216 JYW262216:JYX262216 KIS262216:KIT262216 KSO262216:KSP262216 LCK262216:LCL262216 LMG262216:LMH262216 LWC262216:LWD262216 MFY262216:MFZ262216 MPU262216:MPV262216 MZQ262216:MZR262216 NJM262216:NJN262216 NTI262216:NTJ262216 ODE262216:ODF262216 ONA262216:ONB262216 OWW262216:OWX262216 PGS262216:PGT262216 PQO262216:PQP262216 QAK262216:QAL262216 QKG262216:QKH262216 QUC262216:QUD262216 RDY262216:RDZ262216 RNU262216:RNV262216 RXQ262216:RXR262216 SHM262216:SHN262216 SRI262216:SRJ262216 TBE262216:TBF262216 TLA262216:TLB262216 TUW262216:TUX262216 UES262216:UET262216 UOO262216:UOP262216 UYK262216:UYL262216 VIG262216:VIH262216 VSC262216:VSD262216 WBY262216:WBZ262216 WLU262216:WLV262216 WVQ262216:WVR262216 I327752:J327752 JE327752:JF327752 TA327752:TB327752 ACW327752:ACX327752 AMS327752:AMT327752 AWO327752:AWP327752 BGK327752:BGL327752 BQG327752:BQH327752 CAC327752:CAD327752 CJY327752:CJZ327752 CTU327752:CTV327752 DDQ327752:DDR327752 DNM327752:DNN327752 DXI327752:DXJ327752 EHE327752:EHF327752 ERA327752:ERB327752 FAW327752:FAX327752 FKS327752:FKT327752 FUO327752:FUP327752 GEK327752:GEL327752 GOG327752:GOH327752 GYC327752:GYD327752 HHY327752:HHZ327752 HRU327752:HRV327752 IBQ327752:IBR327752 ILM327752:ILN327752 IVI327752:IVJ327752 JFE327752:JFF327752 JPA327752:JPB327752 JYW327752:JYX327752 KIS327752:KIT327752 KSO327752:KSP327752 LCK327752:LCL327752 LMG327752:LMH327752 LWC327752:LWD327752 MFY327752:MFZ327752 MPU327752:MPV327752 MZQ327752:MZR327752 NJM327752:NJN327752 NTI327752:NTJ327752 ODE327752:ODF327752 ONA327752:ONB327752 OWW327752:OWX327752 PGS327752:PGT327752 PQO327752:PQP327752 QAK327752:QAL327752 QKG327752:QKH327752 QUC327752:QUD327752 RDY327752:RDZ327752 RNU327752:RNV327752 RXQ327752:RXR327752 SHM327752:SHN327752 SRI327752:SRJ327752 TBE327752:TBF327752 TLA327752:TLB327752 TUW327752:TUX327752 UES327752:UET327752 UOO327752:UOP327752 UYK327752:UYL327752 VIG327752:VIH327752 VSC327752:VSD327752 WBY327752:WBZ327752 WLU327752:WLV327752 WVQ327752:WVR327752 I393288:J393288 JE393288:JF393288 TA393288:TB393288 ACW393288:ACX393288 AMS393288:AMT393288 AWO393288:AWP393288 BGK393288:BGL393288 BQG393288:BQH393288 CAC393288:CAD393288 CJY393288:CJZ393288 CTU393288:CTV393288 DDQ393288:DDR393288 DNM393288:DNN393288 DXI393288:DXJ393288 EHE393288:EHF393288 ERA393288:ERB393288 FAW393288:FAX393288 FKS393288:FKT393288 FUO393288:FUP393288 GEK393288:GEL393288 GOG393288:GOH393288 GYC393288:GYD393288 HHY393288:HHZ393288 HRU393288:HRV393288 IBQ393288:IBR393288 ILM393288:ILN393288 IVI393288:IVJ393288 JFE393288:JFF393288 JPA393288:JPB393288 JYW393288:JYX393288 KIS393288:KIT393288 KSO393288:KSP393288 LCK393288:LCL393288 LMG393288:LMH393288 LWC393288:LWD393288 MFY393288:MFZ393288 MPU393288:MPV393288 MZQ393288:MZR393288 NJM393288:NJN393288 NTI393288:NTJ393288 ODE393288:ODF393288 ONA393288:ONB393288 OWW393288:OWX393288 PGS393288:PGT393288 PQO393288:PQP393288 QAK393288:QAL393288 QKG393288:QKH393288 QUC393288:QUD393288 RDY393288:RDZ393288 RNU393288:RNV393288 RXQ393288:RXR393288 SHM393288:SHN393288 SRI393288:SRJ393288 TBE393288:TBF393288 TLA393288:TLB393288 TUW393288:TUX393288 UES393288:UET393288 UOO393288:UOP393288 UYK393288:UYL393288 VIG393288:VIH393288 VSC393288:VSD393288 WBY393288:WBZ393288 WLU393288:WLV393288 WVQ393288:WVR393288 I458824:J458824 JE458824:JF458824 TA458824:TB458824 ACW458824:ACX458824 AMS458824:AMT458824 AWO458824:AWP458824 BGK458824:BGL458824 BQG458824:BQH458824 CAC458824:CAD458824 CJY458824:CJZ458824 CTU458824:CTV458824 DDQ458824:DDR458824 DNM458824:DNN458824 DXI458824:DXJ458824 EHE458824:EHF458824 ERA458824:ERB458824 FAW458824:FAX458824 FKS458824:FKT458824 FUO458824:FUP458824 GEK458824:GEL458824 GOG458824:GOH458824 GYC458824:GYD458824 HHY458824:HHZ458824 HRU458824:HRV458824 IBQ458824:IBR458824 ILM458824:ILN458824 IVI458824:IVJ458824 JFE458824:JFF458824 JPA458824:JPB458824 JYW458824:JYX458824 KIS458824:KIT458824 KSO458824:KSP458824 LCK458824:LCL458824 LMG458824:LMH458824 LWC458824:LWD458824 MFY458824:MFZ458824 MPU458824:MPV458824 MZQ458824:MZR458824 NJM458824:NJN458824 NTI458824:NTJ458824 ODE458824:ODF458824 ONA458824:ONB458824 OWW458824:OWX458824 PGS458824:PGT458824 PQO458824:PQP458824 QAK458824:QAL458824 QKG458824:QKH458824 QUC458824:QUD458824 RDY458824:RDZ458824 RNU458824:RNV458824 RXQ458824:RXR458824 SHM458824:SHN458824 SRI458824:SRJ458824 TBE458824:TBF458824 TLA458824:TLB458824 TUW458824:TUX458824 UES458824:UET458824 UOO458824:UOP458824 UYK458824:UYL458824 VIG458824:VIH458824 VSC458824:VSD458824 WBY458824:WBZ458824 WLU458824:WLV458824 WVQ458824:WVR458824 I524360:J524360 JE524360:JF524360 TA524360:TB524360 ACW524360:ACX524360 AMS524360:AMT524360 AWO524360:AWP524360 BGK524360:BGL524360 BQG524360:BQH524360 CAC524360:CAD524360 CJY524360:CJZ524360 CTU524360:CTV524360 DDQ524360:DDR524360 DNM524360:DNN524360 DXI524360:DXJ524360 EHE524360:EHF524360 ERA524360:ERB524360 FAW524360:FAX524360 FKS524360:FKT524360 FUO524360:FUP524360 GEK524360:GEL524360 GOG524360:GOH524360 GYC524360:GYD524360 HHY524360:HHZ524360 HRU524360:HRV524360 IBQ524360:IBR524360 ILM524360:ILN524360 IVI524360:IVJ524360 JFE524360:JFF524360 JPA524360:JPB524360 JYW524360:JYX524360 KIS524360:KIT524360 KSO524360:KSP524360 LCK524360:LCL524360 LMG524360:LMH524360 LWC524360:LWD524360 MFY524360:MFZ524360 MPU524360:MPV524360 MZQ524360:MZR524360 NJM524360:NJN524360 NTI524360:NTJ524360 ODE524360:ODF524360 ONA524360:ONB524360 OWW524360:OWX524360 PGS524360:PGT524360 PQO524360:PQP524360 QAK524360:QAL524360 QKG524360:QKH524360 QUC524360:QUD524360 RDY524360:RDZ524360 RNU524360:RNV524360 RXQ524360:RXR524360 SHM524360:SHN524360 SRI524360:SRJ524360 TBE524360:TBF524360 TLA524360:TLB524360 TUW524360:TUX524360 UES524360:UET524360 UOO524360:UOP524360 UYK524360:UYL524360 VIG524360:VIH524360 VSC524360:VSD524360 WBY524360:WBZ524360 WLU524360:WLV524360 WVQ524360:WVR524360 I589896:J589896 JE589896:JF589896 TA589896:TB589896 ACW589896:ACX589896 AMS589896:AMT589896 AWO589896:AWP589896 BGK589896:BGL589896 BQG589896:BQH589896 CAC589896:CAD589896 CJY589896:CJZ589896 CTU589896:CTV589896 DDQ589896:DDR589896 DNM589896:DNN589896 DXI589896:DXJ589896 EHE589896:EHF589896 ERA589896:ERB589896 FAW589896:FAX589896 FKS589896:FKT589896 FUO589896:FUP589896 GEK589896:GEL589896 GOG589896:GOH589896 GYC589896:GYD589896 HHY589896:HHZ589896 HRU589896:HRV589896 IBQ589896:IBR589896 ILM589896:ILN589896 IVI589896:IVJ589896 JFE589896:JFF589896 JPA589896:JPB589896 JYW589896:JYX589896 KIS589896:KIT589896 KSO589896:KSP589896 LCK589896:LCL589896 LMG589896:LMH589896 LWC589896:LWD589896 MFY589896:MFZ589896 MPU589896:MPV589896 MZQ589896:MZR589896 NJM589896:NJN589896 NTI589896:NTJ589896 ODE589896:ODF589896 ONA589896:ONB589896 OWW589896:OWX589896 PGS589896:PGT589896 PQO589896:PQP589896 QAK589896:QAL589896 QKG589896:QKH589896 QUC589896:QUD589896 RDY589896:RDZ589896 RNU589896:RNV589896 RXQ589896:RXR589896 SHM589896:SHN589896 SRI589896:SRJ589896 TBE589896:TBF589896 TLA589896:TLB589896 TUW589896:TUX589896 UES589896:UET589896 UOO589896:UOP589896 UYK589896:UYL589896 VIG589896:VIH589896 VSC589896:VSD589896 WBY589896:WBZ589896 WLU589896:WLV589896 WVQ589896:WVR589896 I655432:J655432 JE655432:JF655432 TA655432:TB655432 ACW655432:ACX655432 AMS655432:AMT655432 AWO655432:AWP655432 BGK655432:BGL655432 BQG655432:BQH655432 CAC655432:CAD655432 CJY655432:CJZ655432 CTU655432:CTV655432 DDQ655432:DDR655432 DNM655432:DNN655432 DXI655432:DXJ655432 EHE655432:EHF655432 ERA655432:ERB655432 FAW655432:FAX655432 FKS655432:FKT655432 FUO655432:FUP655432 GEK655432:GEL655432 GOG655432:GOH655432 GYC655432:GYD655432 HHY655432:HHZ655432 HRU655432:HRV655432 IBQ655432:IBR655432 ILM655432:ILN655432 IVI655432:IVJ655432 JFE655432:JFF655432 JPA655432:JPB655432 JYW655432:JYX655432 KIS655432:KIT655432 KSO655432:KSP655432 LCK655432:LCL655432 LMG655432:LMH655432 LWC655432:LWD655432 MFY655432:MFZ655432 MPU655432:MPV655432 MZQ655432:MZR655432 NJM655432:NJN655432 NTI655432:NTJ655432 ODE655432:ODF655432 ONA655432:ONB655432 OWW655432:OWX655432 PGS655432:PGT655432 PQO655432:PQP655432 QAK655432:QAL655432 QKG655432:QKH655432 QUC655432:QUD655432 RDY655432:RDZ655432 RNU655432:RNV655432 RXQ655432:RXR655432 SHM655432:SHN655432 SRI655432:SRJ655432 TBE655432:TBF655432 TLA655432:TLB655432 TUW655432:TUX655432 UES655432:UET655432 UOO655432:UOP655432 UYK655432:UYL655432 VIG655432:VIH655432 VSC655432:VSD655432 WBY655432:WBZ655432 WLU655432:WLV655432 WVQ655432:WVR655432 I720968:J720968 JE720968:JF720968 TA720968:TB720968 ACW720968:ACX720968 AMS720968:AMT720968 AWO720968:AWP720968 BGK720968:BGL720968 BQG720968:BQH720968 CAC720968:CAD720968 CJY720968:CJZ720968 CTU720968:CTV720968 DDQ720968:DDR720968 DNM720968:DNN720968 DXI720968:DXJ720968 EHE720968:EHF720968 ERA720968:ERB720968 FAW720968:FAX720968 FKS720968:FKT720968 FUO720968:FUP720968 GEK720968:GEL720968 GOG720968:GOH720968 GYC720968:GYD720968 HHY720968:HHZ720968 HRU720968:HRV720968 IBQ720968:IBR720968 ILM720968:ILN720968 IVI720968:IVJ720968 JFE720968:JFF720968 JPA720968:JPB720968 JYW720968:JYX720968 KIS720968:KIT720968 KSO720968:KSP720968 LCK720968:LCL720968 LMG720968:LMH720968 LWC720968:LWD720968 MFY720968:MFZ720968 MPU720968:MPV720968 MZQ720968:MZR720968 NJM720968:NJN720968 NTI720968:NTJ720968 ODE720968:ODF720968 ONA720968:ONB720968 OWW720968:OWX720968 PGS720968:PGT720968 PQO720968:PQP720968 QAK720968:QAL720968 QKG720968:QKH720968 QUC720968:QUD720968 RDY720968:RDZ720968 RNU720968:RNV720968 RXQ720968:RXR720968 SHM720968:SHN720968 SRI720968:SRJ720968 TBE720968:TBF720968 TLA720968:TLB720968 TUW720968:TUX720968 UES720968:UET720968 UOO720968:UOP720968 UYK720968:UYL720968 VIG720968:VIH720968 VSC720968:VSD720968 WBY720968:WBZ720968 WLU720968:WLV720968 WVQ720968:WVR720968 I786504:J786504 JE786504:JF786504 TA786504:TB786504 ACW786504:ACX786504 AMS786504:AMT786504 AWO786504:AWP786504 BGK786504:BGL786504 BQG786504:BQH786504 CAC786504:CAD786504 CJY786504:CJZ786504 CTU786504:CTV786504 DDQ786504:DDR786504 DNM786504:DNN786504 DXI786504:DXJ786504 EHE786504:EHF786504 ERA786504:ERB786504 FAW786504:FAX786504 FKS786504:FKT786504 FUO786504:FUP786504 GEK786504:GEL786504 GOG786504:GOH786504 GYC786504:GYD786504 HHY786504:HHZ786504 HRU786504:HRV786504 IBQ786504:IBR786504 ILM786504:ILN786504 IVI786504:IVJ786504 JFE786504:JFF786504 JPA786504:JPB786504 JYW786504:JYX786504 KIS786504:KIT786504 KSO786504:KSP786504 LCK786504:LCL786504 LMG786504:LMH786504 LWC786504:LWD786504 MFY786504:MFZ786504 MPU786504:MPV786504 MZQ786504:MZR786504 NJM786504:NJN786504 NTI786504:NTJ786504 ODE786504:ODF786504 ONA786504:ONB786504 OWW786504:OWX786504 PGS786504:PGT786504 PQO786504:PQP786504 QAK786504:QAL786504 QKG786504:QKH786504 QUC786504:QUD786504 RDY786504:RDZ786504 RNU786504:RNV786504 RXQ786504:RXR786504 SHM786504:SHN786504 SRI786504:SRJ786504 TBE786504:TBF786504 TLA786504:TLB786504 TUW786504:TUX786504 UES786504:UET786504 UOO786504:UOP786504 UYK786504:UYL786504 VIG786504:VIH786504 VSC786504:VSD786504 WBY786504:WBZ786504 WLU786504:WLV786504 WVQ786504:WVR786504 I852040:J852040 JE852040:JF852040 TA852040:TB852040 ACW852040:ACX852040 AMS852040:AMT852040 AWO852040:AWP852040 BGK852040:BGL852040 BQG852040:BQH852040 CAC852040:CAD852040 CJY852040:CJZ852040 CTU852040:CTV852040 DDQ852040:DDR852040 DNM852040:DNN852040 DXI852040:DXJ852040 EHE852040:EHF852040 ERA852040:ERB852040 FAW852040:FAX852040 FKS852040:FKT852040 FUO852040:FUP852040 GEK852040:GEL852040 GOG852040:GOH852040 GYC852040:GYD852040 HHY852040:HHZ852040 HRU852040:HRV852040 IBQ852040:IBR852040 ILM852040:ILN852040 IVI852040:IVJ852040 JFE852040:JFF852040 JPA852040:JPB852040 JYW852040:JYX852040 KIS852040:KIT852040 KSO852040:KSP852040 LCK852040:LCL852040 LMG852040:LMH852040 LWC852040:LWD852040 MFY852040:MFZ852040 MPU852040:MPV852040 MZQ852040:MZR852040 NJM852040:NJN852040 NTI852040:NTJ852040 ODE852040:ODF852040 ONA852040:ONB852040 OWW852040:OWX852040 PGS852040:PGT852040 PQO852040:PQP852040 QAK852040:QAL852040 QKG852040:QKH852040 QUC852040:QUD852040 RDY852040:RDZ852040 RNU852040:RNV852040 RXQ852040:RXR852040 SHM852040:SHN852040 SRI852040:SRJ852040 TBE852040:TBF852040 TLA852040:TLB852040 TUW852040:TUX852040 UES852040:UET852040 UOO852040:UOP852040 UYK852040:UYL852040 VIG852040:VIH852040 VSC852040:VSD852040 WBY852040:WBZ852040 WLU852040:WLV852040 WVQ852040:WVR852040 I917576:J917576 JE917576:JF917576 TA917576:TB917576 ACW917576:ACX917576 AMS917576:AMT917576 AWO917576:AWP917576 BGK917576:BGL917576 BQG917576:BQH917576 CAC917576:CAD917576 CJY917576:CJZ917576 CTU917576:CTV917576 DDQ917576:DDR917576 DNM917576:DNN917576 DXI917576:DXJ917576 EHE917576:EHF917576 ERA917576:ERB917576 FAW917576:FAX917576 FKS917576:FKT917576 FUO917576:FUP917576 GEK917576:GEL917576 GOG917576:GOH917576 GYC917576:GYD917576 HHY917576:HHZ917576 HRU917576:HRV917576 IBQ917576:IBR917576 ILM917576:ILN917576 IVI917576:IVJ917576 JFE917576:JFF917576 JPA917576:JPB917576 JYW917576:JYX917576 KIS917576:KIT917576 KSO917576:KSP917576 LCK917576:LCL917576 LMG917576:LMH917576 LWC917576:LWD917576 MFY917576:MFZ917576 MPU917576:MPV917576 MZQ917576:MZR917576 NJM917576:NJN917576 NTI917576:NTJ917576 ODE917576:ODF917576 ONA917576:ONB917576 OWW917576:OWX917576 PGS917576:PGT917576 PQO917576:PQP917576 QAK917576:QAL917576 QKG917576:QKH917576 QUC917576:QUD917576 RDY917576:RDZ917576 RNU917576:RNV917576 RXQ917576:RXR917576 SHM917576:SHN917576 SRI917576:SRJ917576 TBE917576:TBF917576 TLA917576:TLB917576 TUW917576:TUX917576 UES917576:UET917576 UOO917576:UOP917576 UYK917576:UYL917576 VIG917576:VIH917576 VSC917576:VSD917576 WBY917576:WBZ917576 WLU917576:WLV917576 WVQ917576:WVR917576 I983112:J983112 JE983112:JF983112 TA983112:TB983112 ACW983112:ACX983112 AMS983112:AMT983112 AWO983112:AWP983112 BGK983112:BGL983112 BQG983112:BQH983112 CAC983112:CAD983112 CJY983112:CJZ983112 CTU983112:CTV983112 DDQ983112:DDR983112 DNM983112:DNN983112 DXI983112:DXJ983112 EHE983112:EHF983112 ERA983112:ERB983112 FAW983112:FAX983112 FKS983112:FKT983112 FUO983112:FUP983112 GEK983112:GEL983112 GOG983112:GOH983112 GYC983112:GYD983112 HHY983112:HHZ983112 HRU983112:HRV983112 IBQ983112:IBR983112 ILM983112:ILN983112 IVI983112:IVJ983112 JFE983112:JFF983112 JPA983112:JPB983112 JYW983112:JYX983112 KIS983112:KIT983112 KSO983112:KSP983112 LCK983112:LCL983112 LMG983112:LMH983112 LWC983112:LWD983112 MFY983112:MFZ983112 MPU983112:MPV983112 MZQ983112:MZR983112 NJM983112:NJN983112 NTI983112:NTJ983112 ODE983112:ODF983112 ONA983112:ONB983112 OWW983112:OWX983112 PGS983112:PGT983112 PQO983112:PQP983112 QAK983112:QAL983112 QKG983112:QKH983112 QUC983112:QUD983112 RDY983112:RDZ983112 RNU983112:RNV983112 RXQ983112:RXR983112 SHM983112:SHN983112 SRI983112:SRJ983112 TBE983112:TBF983112 TLA983112:TLB983112 TUW983112:TUX983112 UES983112:UET983112 UOO983112:UOP983112 UYK983112:UYL983112 VIG983112:VIH983112 VSC983112:VSD983112 WBY983112:WBZ983112 WLU983112:WLV983112 D20:E20 D13:J15 IZ13:JF15 SV13:TB15 ACR13:ACX15 AMN13:AMT15 AWJ13:AWP15 BGF13:BGL15 BQB13:BQH15 BZX13:CAD15 CJT13:CJZ15 CTP13:CTV15 DDL13:DDR15 DNH13:DNN15 DXD13:DXJ15 EGZ13:EHF15 EQV13:ERB15 FAR13:FAX15 FKN13:FKT15 FUJ13:FUP15 GEF13:GEL15 GOB13:GOH15 GXX13:GYD15 HHT13:HHZ15 HRP13:HRV15 IBL13:IBR15 ILH13:ILN15 IVD13:IVJ15 JEZ13:JFF15 JOV13:JPB15 JYR13:JYX15 KIN13:KIT15 KSJ13:KSP15 LCF13:LCL15 LMB13:LMH15 LVX13:LWD15 MFT13:MFZ15 MPP13:MPV15 MZL13:MZR15 NJH13:NJN15 NTD13:NTJ15 OCZ13:ODF15 OMV13:ONB15 OWR13:OWX15 PGN13:PGT15 PQJ13:PQP15 QAF13:QAL15 QKB13:QKH15 QTX13:QUD15 RDT13:RDZ15 RNP13:RNV15 RXL13:RXR15 SHH13:SHN15 SRD13:SRJ15 TAZ13:TBF15 TKV13:TLB15 TUR13:TUX15 UEN13:UET15 UOJ13:UOP15 UYF13:UYL15 VIB13:VIH15 VRX13:VSD15 WBT13:WBZ15 WLP13:WLV15 WVL13:WVR15 D17:F19"/>
    <dataValidation type="date" allowBlank="1" showInputMessage="1" showErrorMessage="1" sqref="WVO983113 IZ20:JA20 SV20:SW20 ACR20:ACS20 AMN20:AMO20 AWJ20:AWK20 BGF20:BGG20 BQB20:BQC20 BZX20:BZY20 CJT20:CJU20 CTP20:CTQ20 DDL20:DDM20 DNH20:DNI20 DXD20:DXE20 EGZ20:EHA20 EQV20:EQW20 FAR20:FAS20 FKN20:FKO20 FUJ20:FUK20 GEF20:GEG20 GOB20:GOC20 GXX20:GXY20 HHT20:HHU20 HRP20:HRQ20 IBL20:IBM20 ILH20:ILI20 IVD20:IVE20 JEZ20:JFA20 JOV20:JOW20 JYR20:JYS20 KIN20:KIO20 KSJ20:KSK20 LCF20:LCG20 LMB20:LMC20 LVX20:LVY20 MFT20:MFU20 MPP20:MPQ20 MZL20:MZM20 NJH20:NJI20 NTD20:NTE20 OCZ20:ODA20 OMV20:OMW20 OWR20:OWS20 PGN20:PGO20 PQJ20:PQK20 QAF20:QAG20 QKB20:QKC20 QTX20:QTY20 RDT20:RDU20 RNP20:RNQ20 RXL20:RXM20 SHH20:SHI20 SRD20:SRE20 TAZ20:TBA20 TKV20:TKW20 TUR20:TUS20 UEN20:UEO20 UOJ20:UOK20 UYF20:UYG20 VIB20:VIC20 VRX20:VRY20 WBT20:WBU20 WLP20:WLQ20 WVL20:WVM20 D65609:E65609 IZ65609:JA65609 SV65609:SW65609 ACR65609:ACS65609 AMN65609:AMO65609 AWJ65609:AWK65609 BGF65609:BGG65609 BQB65609:BQC65609 BZX65609:BZY65609 CJT65609:CJU65609 CTP65609:CTQ65609 DDL65609:DDM65609 DNH65609:DNI65609 DXD65609:DXE65609 EGZ65609:EHA65609 EQV65609:EQW65609 FAR65609:FAS65609 FKN65609:FKO65609 FUJ65609:FUK65609 GEF65609:GEG65609 GOB65609:GOC65609 GXX65609:GXY65609 HHT65609:HHU65609 HRP65609:HRQ65609 IBL65609:IBM65609 ILH65609:ILI65609 IVD65609:IVE65609 JEZ65609:JFA65609 JOV65609:JOW65609 JYR65609:JYS65609 KIN65609:KIO65609 KSJ65609:KSK65609 LCF65609:LCG65609 LMB65609:LMC65609 LVX65609:LVY65609 MFT65609:MFU65609 MPP65609:MPQ65609 MZL65609:MZM65609 NJH65609:NJI65609 NTD65609:NTE65609 OCZ65609:ODA65609 OMV65609:OMW65609 OWR65609:OWS65609 PGN65609:PGO65609 PQJ65609:PQK65609 QAF65609:QAG65609 QKB65609:QKC65609 QTX65609:QTY65609 RDT65609:RDU65609 RNP65609:RNQ65609 RXL65609:RXM65609 SHH65609:SHI65609 SRD65609:SRE65609 TAZ65609:TBA65609 TKV65609:TKW65609 TUR65609:TUS65609 UEN65609:UEO65609 UOJ65609:UOK65609 UYF65609:UYG65609 VIB65609:VIC65609 VRX65609:VRY65609 WBT65609:WBU65609 WLP65609:WLQ65609 WVL65609:WVM65609 D131145:E131145 IZ131145:JA131145 SV131145:SW131145 ACR131145:ACS131145 AMN131145:AMO131145 AWJ131145:AWK131145 BGF131145:BGG131145 BQB131145:BQC131145 BZX131145:BZY131145 CJT131145:CJU131145 CTP131145:CTQ131145 DDL131145:DDM131145 DNH131145:DNI131145 DXD131145:DXE131145 EGZ131145:EHA131145 EQV131145:EQW131145 FAR131145:FAS131145 FKN131145:FKO131145 FUJ131145:FUK131145 GEF131145:GEG131145 GOB131145:GOC131145 GXX131145:GXY131145 HHT131145:HHU131145 HRP131145:HRQ131145 IBL131145:IBM131145 ILH131145:ILI131145 IVD131145:IVE131145 JEZ131145:JFA131145 JOV131145:JOW131145 JYR131145:JYS131145 KIN131145:KIO131145 KSJ131145:KSK131145 LCF131145:LCG131145 LMB131145:LMC131145 LVX131145:LVY131145 MFT131145:MFU131145 MPP131145:MPQ131145 MZL131145:MZM131145 NJH131145:NJI131145 NTD131145:NTE131145 OCZ131145:ODA131145 OMV131145:OMW131145 OWR131145:OWS131145 PGN131145:PGO131145 PQJ131145:PQK131145 QAF131145:QAG131145 QKB131145:QKC131145 QTX131145:QTY131145 RDT131145:RDU131145 RNP131145:RNQ131145 RXL131145:RXM131145 SHH131145:SHI131145 SRD131145:SRE131145 TAZ131145:TBA131145 TKV131145:TKW131145 TUR131145:TUS131145 UEN131145:UEO131145 UOJ131145:UOK131145 UYF131145:UYG131145 VIB131145:VIC131145 VRX131145:VRY131145 WBT131145:WBU131145 WLP131145:WLQ131145 WVL131145:WVM131145 D196681:E196681 IZ196681:JA196681 SV196681:SW196681 ACR196681:ACS196681 AMN196681:AMO196681 AWJ196681:AWK196681 BGF196681:BGG196681 BQB196681:BQC196681 BZX196681:BZY196681 CJT196681:CJU196681 CTP196681:CTQ196681 DDL196681:DDM196681 DNH196681:DNI196681 DXD196681:DXE196681 EGZ196681:EHA196681 EQV196681:EQW196681 FAR196681:FAS196681 FKN196681:FKO196681 FUJ196681:FUK196681 GEF196681:GEG196681 GOB196681:GOC196681 GXX196681:GXY196681 HHT196681:HHU196681 HRP196681:HRQ196681 IBL196681:IBM196681 ILH196681:ILI196681 IVD196681:IVE196681 JEZ196681:JFA196681 JOV196681:JOW196681 JYR196681:JYS196681 KIN196681:KIO196681 KSJ196681:KSK196681 LCF196681:LCG196681 LMB196681:LMC196681 LVX196681:LVY196681 MFT196681:MFU196681 MPP196681:MPQ196681 MZL196681:MZM196681 NJH196681:NJI196681 NTD196681:NTE196681 OCZ196681:ODA196681 OMV196681:OMW196681 OWR196681:OWS196681 PGN196681:PGO196681 PQJ196681:PQK196681 QAF196681:QAG196681 QKB196681:QKC196681 QTX196681:QTY196681 RDT196681:RDU196681 RNP196681:RNQ196681 RXL196681:RXM196681 SHH196681:SHI196681 SRD196681:SRE196681 TAZ196681:TBA196681 TKV196681:TKW196681 TUR196681:TUS196681 UEN196681:UEO196681 UOJ196681:UOK196681 UYF196681:UYG196681 VIB196681:VIC196681 VRX196681:VRY196681 WBT196681:WBU196681 WLP196681:WLQ196681 WVL196681:WVM196681 D262217:E262217 IZ262217:JA262217 SV262217:SW262217 ACR262217:ACS262217 AMN262217:AMO262217 AWJ262217:AWK262217 BGF262217:BGG262217 BQB262217:BQC262217 BZX262217:BZY262217 CJT262217:CJU262217 CTP262217:CTQ262217 DDL262217:DDM262217 DNH262217:DNI262217 DXD262217:DXE262217 EGZ262217:EHA262217 EQV262217:EQW262217 FAR262217:FAS262217 FKN262217:FKO262217 FUJ262217:FUK262217 GEF262217:GEG262217 GOB262217:GOC262217 GXX262217:GXY262217 HHT262217:HHU262217 HRP262217:HRQ262217 IBL262217:IBM262217 ILH262217:ILI262217 IVD262217:IVE262217 JEZ262217:JFA262217 JOV262217:JOW262217 JYR262217:JYS262217 KIN262217:KIO262217 KSJ262217:KSK262217 LCF262217:LCG262217 LMB262217:LMC262217 LVX262217:LVY262217 MFT262217:MFU262217 MPP262217:MPQ262217 MZL262217:MZM262217 NJH262217:NJI262217 NTD262217:NTE262217 OCZ262217:ODA262217 OMV262217:OMW262217 OWR262217:OWS262217 PGN262217:PGO262217 PQJ262217:PQK262217 QAF262217:QAG262217 QKB262217:QKC262217 QTX262217:QTY262217 RDT262217:RDU262217 RNP262217:RNQ262217 RXL262217:RXM262217 SHH262217:SHI262217 SRD262217:SRE262217 TAZ262217:TBA262217 TKV262217:TKW262217 TUR262217:TUS262217 UEN262217:UEO262217 UOJ262217:UOK262217 UYF262217:UYG262217 VIB262217:VIC262217 VRX262217:VRY262217 WBT262217:WBU262217 WLP262217:WLQ262217 WVL262217:WVM262217 D327753:E327753 IZ327753:JA327753 SV327753:SW327753 ACR327753:ACS327753 AMN327753:AMO327753 AWJ327753:AWK327753 BGF327753:BGG327753 BQB327753:BQC327753 BZX327753:BZY327753 CJT327753:CJU327753 CTP327753:CTQ327753 DDL327753:DDM327753 DNH327753:DNI327753 DXD327753:DXE327753 EGZ327753:EHA327753 EQV327753:EQW327753 FAR327753:FAS327753 FKN327753:FKO327753 FUJ327753:FUK327753 GEF327753:GEG327753 GOB327753:GOC327753 GXX327753:GXY327753 HHT327753:HHU327753 HRP327753:HRQ327753 IBL327753:IBM327753 ILH327753:ILI327753 IVD327753:IVE327753 JEZ327753:JFA327753 JOV327753:JOW327753 JYR327753:JYS327753 KIN327753:KIO327753 KSJ327753:KSK327753 LCF327753:LCG327753 LMB327753:LMC327753 LVX327753:LVY327753 MFT327753:MFU327753 MPP327753:MPQ327753 MZL327753:MZM327753 NJH327753:NJI327753 NTD327753:NTE327753 OCZ327753:ODA327753 OMV327753:OMW327753 OWR327753:OWS327753 PGN327753:PGO327753 PQJ327753:PQK327753 QAF327753:QAG327753 QKB327753:QKC327753 QTX327753:QTY327753 RDT327753:RDU327753 RNP327753:RNQ327753 RXL327753:RXM327753 SHH327753:SHI327753 SRD327753:SRE327753 TAZ327753:TBA327753 TKV327753:TKW327753 TUR327753:TUS327753 UEN327753:UEO327753 UOJ327753:UOK327753 UYF327753:UYG327753 VIB327753:VIC327753 VRX327753:VRY327753 WBT327753:WBU327753 WLP327753:WLQ327753 WVL327753:WVM327753 D393289:E393289 IZ393289:JA393289 SV393289:SW393289 ACR393289:ACS393289 AMN393289:AMO393289 AWJ393289:AWK393289 BGF393289:BGG393289 BQB393289:BQC393289 BZX393289:BZY393289 CJT393289:CJU393289 CTP393289:CTQ393289 DDL393289:DDM393289 DNH393289:DNI393289 DXD393289:DXE393289 EGZ393289:EHA393289 EQV393289:EQW393289 FAR393289:FAS393289 FKN393289:FKO393289 FUJ393289:FUK393289 GEF393289:GEG393289 GOB393289:GOC393289 GXX393289:GXY393289 HHT393289:HHU393289 HRP393289:HRQ393289 IBL393289:IBM393289 ILH393289:ILI393289 IVD393289:IVE393289 JEZ393289:JFA393289 JOV393289:JOW393289 JYR393289:JYS393289 KIN393289:KIO393289 KSJ393289:KSK393289 LCF393289:LCG393289 LMB393289:LMC393289 LVX393289:LVY393289 MFT393289:MFU393289 MPP393289:MPQ393289 MZL393289:MZM393289 NJH393289:NJI393289 NTD393289:NTE393289 OCZ393289:ODA393289 OMV393289:OMW393289 OWR393289:OWS393289 PGN393289:PGO393289 PQJ393289:PQK393289 QAF393289:QAG393289 QKB393289:QKC393289 QTX393289:QTY393289 RDT393289:RDU393289 RNP393289:RNQ393289 RXL393289:RXM393289 SHH393289:SHI393289 SRD393289:SRE393289 TAZ393289:TBA393289 TKV393289:TKW393289 TUR393289:TUS393289 UEN393289:UEO393289 UOJ393289:UOK393289 UYF393289:UYG393289 VIB393289:VIC393289 VRX393289:VRY393289 WBT393289:WBU393289 WLP393289:WLQ393289 WVL393289:WVM393289 D458825:E458825 IZ458825:JA458825 SV458825:SW458825 ACR458825:ACS458825 AMN458825:AMO458825 AWJ458825:AWK458825 BGF458825:BGG458825 BQB458825:BQC458825 BZX458825:BZY458825 CJT458825:CJU458825 CTP458825:CTQ458825 DDL458825:DDM458825 DNH458825:DNI458825 DXD458825:DXE458825 EGZ458825:EHA458825 EQV458825:EQW458825 FAR458825:FAS458825 FKN458825:FKO458825 FUJ458825:FUK458825 GEF458825:GEG458825 GOB458825:GOC458825 GXX458825:GXY458825 HHT458825:HHU458825 HRP458825:HRQ458825 IBL458825:IBM458825 ILH458825:ILI458825 IVD458825:IVE458825 JEZ458825:JFA458825 JOV458825:JOW458825 JYR458825:JYS458825 KIN458825:KIO458825 KSJ458825:KSK458825 LCF458825:LCG458825 LMB458825:LMC458825 LVX458825:LVY458825 MFT458825:MFU458825 MPP458825:MPQ458825 MZL458825:MZM458825 NJH458825:NJI458825 NTD458825:NTE458825 OCZ458825:ODA458825 OMV458825:OMW458825 OWR458825:OWS458825 PGN458825:PGO458825 PQJ458825:PQK458825 QAF458825:QAG458825 QKB458825:QKC458825 QTX458825:QTY458825 RDT458825:RDU458825 RNP458825:RNQ458825 RXL458825:RXM458825 SHH458825:SHI458825 SRD458825:SRE458825 TAZ458825:TBA458825 TKV458825:TKW458825 TUR458825:TUS458825 UEN458825:UEO458825 UOJ458825:UOK458825 UYF458825:UYG458825 VIB458825:VIC458825 VRX458825:VRY458825 WBT458825:WBU458825 WLP458825:WLQ458825 WVL458825:WVM458825 D524361:E524361 IZ524361:JA524361 SV524361:SW524361 ACR524361:ACS524361 AMN524361:AMO524361 AWJ524361:AWK524361 BGF524361:BGG524361 BQB524361:BQC524361 BZX524361:BZY524361 CJT524361:CJU524361 CTP524361:CTQ524361 DDL524361:DDM524361 DNH524361:DNI524361 DXD524361:DXE524361 EGZ524361:EHA524361 EQV524361:EQW524361 FAR524361:FAS524361 FKN524361:FKO524361 FUJ524361:FUK524361 GEF524361:GEG524361 GOB524361:GOC524361 GXX524361:GXY524361 HHT524361:HHU524361 HRP524361:HRQ524361 IBL524361:IBM524361 ILH524361:ILI524361 IVD524361:IVE524361 JEZ524361:JFA524361 JOV524361:JOW524361 JYR524361:JYS524361 KIN524361:KIO524361 KSJ524361:KSK524361 LCF524361:LCG524361 LMB524361:LMC524361 LVX524361:LVY524361 MFT524361:MFU524361 MPP524361:MPQ524361 MZL524361:MZM524361 NJH524361:NJI524361 NTD524361:NTE524361 OCZ524361:ODA524361 OMV524361:OMW524361 OWR524361:OWS524361 PGN524361:PGO524361 PQJ524361:PQK524361 QAF524361:QAG524361 QKB524361:QKC524361 QTX524361:QTY524361 RDT524361:RDU524361 RNP524361:RNQ524361 RXL524361:RXM524361 SHH524361:SHI524361 SRD524361:SRE524361 TAZ524361:TBA524361 TKV524361:TKW524361 TUR524361:TUS524361 UEN524361:UEO524361 UOJ524361:UOK524361 UYF524361:UYG524361 VIB524361:VIC524361 VRX524361:VRY524361 WBT524361:WBU524361 WLP524361:WLQ524361 WVL524361:WVM524361 D589897:E589897 IZ589897:JA589897 SV589897:SW589897 ACR589897:ACS589897 AMN589897:AMO589897 AWJ589897:AWK589897 BGF589897:BGG589897 BQB589897:BQC589897 BZX589897:BZY589897 CJT589897:CJU589897 CTP589897:CTQ589897 DDL589897:DDM589897 DNH589897:DNI589897 DXD589897:DXE589897 EGZ589897:EHA589897 EQV589897:EQW589897 FAR589897:FAS589897 FKN589897:FKO589897 FUJ589897:FUK589897 GEF589897:GEG589897 GOB589897:GOC589897 GXX589897:GXY589897 HHT589897:HHU589897 HRP589897:HRQ589897 IBL589897:IBM589897 ILH589897:ILI589897 IVD589897:IVE589897 JEZ589897:JFA589897 JOV589897:JOW589897 JYR589897:JYS589897 KIN589897:KIO589897 KSJ589897:KSK589897 LCF589897:LCG589897 LMB589897:LMC589897 LVX589897:LVY589897 MFT589897:MFU589897 MPP589897:MPQ589897 MZL589897:MZM589897 NJH589897:NJI589897 NTD589897:NTE589897 OCZ589897:ODA589897 OMV589897:OMW589897 OWR589897:OWS589897 PGN589897:PGO589897 PQJ589897:PQK589897 QAF589897:QAG589897 QKB589897:QKC589897 QTX589897:QTY589897 RDT589897:RDU589897 RNP589897:RNQ589897 RXL589897:RXM589897 SHH589897:SHI589897 SRD589897:SRE589897 TAZ589897:TBA589897 TKV589897:TKW589897 TUR589897:TUS589897 UEN589897:UEO589897 UOJ589897:UOK589897 UYF589897:UYG589897 VIB589897:VIC589897 VRX589897:VRY589897 WBT589897:WBU589897 WLP589897:WLQ589897 WVL589897:WVM589897 D655433:E655433 IZ655433:JA655433 SV655433:SW655433 ACR655433:ACS655433 AMN655433:AMO655433 AWJ655433:AWK655433 BGF655433:BGG655433 BQB655433:BQC655433 BZX655433:BZY655433 CJT655433:CJU655433 CTP655433:CTQ655433 DDL655433:DDM655433 DNH655433:DNI655433 DXD655433:DXE655433 EGZ655433:EHA655433 EQV655433:EQW655433 FAR655433:FAS655433 FKN655433:FKO655433 FUJ655433:FUK655433 GEF655433:GEG655433 GOB655433:GOC655433 GXX655433:GXY655433 HHT655433:HHU655433 HRP655433:HRQ655433 IBL655433:IBM655433 ILH655433:ILI655433 IVD655433:IVE655433 JEZ655433:JFA655433 JOV655433:JOW655433 JYR655433:JYS655433 KIN655433:KIO655433 KSJ655433:KSK655433 LCF655433:LCG655433 LMB655433:LMC655433 LVX655433:LVY655433 MFT655433:MFU655433 MPP655433:MPQ655433 MZL655433:MZM655433 NJH655433:NJI655433 NTD655433:NTE655433 OCZ655433:ODA655433 OMV655433:OMW655433 OWR655433:OWS655433 PGN655433:PGO655433 PQJ655433:PQK655433 QAF655433:QAG655433 QKB655433:QKC655433 QTX655433:QTY655433 RDT655433:RDU655433 RNP655433:RNQ655433 RXL655433:RXM655433 SHH655433:SHI655433 SRD655433:SRE655433 TAZ655433:TBA655433 TKV655433:TKW655433 TUR655433:TUS655433 UEN655433:UEO655433 UOJ655433:UOK655433 UYF655433:UYG655433 VIB655433:VIC655433 VRX655433:VRY655433 WBT655433:WBU655433 WLP655433:WLQ655433 WVL655433:WVM655433 D720969:E720969 IZ720969:JA720969 SV720969:SW720969 ACR720969:ACS720969 AMN720969:AMO720969 AWJ720969:AWK720969 BGF720969:BGG720969 BQB720969:BQC720969 BZX720969:BZY720969 CJT720969:CJU720969 CTP720969:CTQ720969 DDL720969:DDM720969 DNH720969:DNI720969 DXD720969:DXE720969 EGZ720969:EHA720969 EQV720969:EQW720969 FAR720969:FAS720969 FKN720969:FKO720969 FUJ720969:FUK720969 GEF720969:GEG720969 GOB720969:GOC720969 GXX720969:GXY720969 HHT720969:HHU720969 HRP720969:HRQ720969 IBL720969:IBM720969 ILH720969:ILI720969 IVD720969:IVE720969 JEZ720969:JFA720969 JOV720969:JOW720969 JYR720969:JYS720969 KIN720969:KIO720969 KSJ720969:KSK720969 LCF720969:LCG720969 LMB720969:LMC720969 LVX720969:LVY720969 MFT720969:MFU720969 MPP720969:MPQ720969 MZL720969:MZM720969 NJH720969:NJI720969 NTD720969:NTE720969 OCZ720969:ODA720969 OMV720969:OMW720969 OWR720969:OWS720969 PGN720969:PGO720969 PQJ720969:PQK720969 QAF720969:QAG720969 QKB720969:QKC720969 QTX720969:QTY720969 RDT720969:RDU720969 RNP720969:RNQ720969 RXL720969:RXM720969 SHH720969:SHI720969 SRD720969:SRE720969 TAZ720969:TBA720969 TKV720969:TKW720969 TUR720969:TUS720969 UEN720969:UEO720969 UOJ720969:UOK720969 UYF720969:UYG720969 VIB720969:VIC720969 VRX720969:VRY720969 WBT720969:WBU720969 WLP720969:WLQ720969 WVL720969:WVM720969 D786505:E786505 IZ786505:JA786505 SV786505:SW786505 ACR786505:ACS786505 AMN786505:AMO786505 AWJ786505:AWK786505 BGF786505:BGG786505 BQB786505:BQC786505 BZX786505:BZY786505 CJT786505:CJU786505 CTP786505:CTQ786505 DDL786505:DDM786505 DNH786505:DNI786505 DXD786505:DXE786505 EGZ786505:EHA786505 EQV786505:EQW786505 FAR786505:FAS786505 FKN786505:FKO786505 FUJ786505:FUK786505 GEF786505:GEG786505 GOB786505:GOC786505 GXX786505:GXY786505 HHT786505:HHU786505 HRP786505:HRQ786505 IBL786505:IBM786505 ILH786505:ILI786505 IVD786505:IVE786505 JEZ786505:JFA786505 JOV786505:JOW786505 JYR786505:JYS786505 KIN786505:KIO786505 KSJ786505:KSK786505 LCF786505:LCG786505 LMB786505:LMC786505 LVX786505:LVY786505 MFT786505:MFU786505 MPP786505:MPQ786505 MZL786505:MZM786505 NJH786505:NJI786505 NTD786505:NTE786505 OCZ786505:ODA786505 OMV786505:OMW786505 OWR786505:OWS786505 PGN786505:PGO786505 PQJ786505:PQK786505 QAF786505:QAG786505 QKB786505:QKC786505 QTX786505:QTY786505 RDT786505:RDU786505 RNP786505:RNQ786505 RXL786505:RXM786505 SHH786505:SHI786505 SRD786505:SRE786505 TAZ786505:TBA786505 TKV786505:TKW786505 TUR786505:TUS786505 UEN786505:UEO786505 UOJ786505:UOK786505 UYF786505:UYG786505 VIB786505:VIC786505 VRX786505:VRY786505 WBT786505:WBU786505 WLP786505:WLQ786505 WVL786505:WVM786505 D852041:E852041 IZ852041:JA852041 SV852041:SW852041 ACR852041:ACS852041 AMN852041:AMO852041 AWJ852041:AWK852041 BGF852041:BGG852041 BQB852041:BQC852041 BZX852041:BZY852041 CJT852041:CJU852041 CTP852041:CTQ852041 DDL852041:DDM852041 DNH852041:DNI852041 DXD852041:DXE852041 EGZ852041:EHA852041 EQV852041:EQW852041 FAR852041:FAS852041 FKN852041:FKO852041 FUJ852041:FUK852041 GEF852041:GEG852041 GOB852041:GOC852041 GXX852041:GXY852041 HHT852041:HHU852041 HRP852041:HRQ852041 IBL852041:IBM852041 ILH852041:ILI852041 IVD852041:IVE852041 JEZ852041:JFA852041 JOV852041:JOW852041 JYR852041:JYS852041 KIN852041:KIO852041 KSJ852041:KSK852041 LCF852041:LCG852041 LMB852041:LMC852041 LVX852041:LVY852041 MFT852041:MFU852041 MPP852041:MPQ852041 MZL852041:MZM852041 NJH852041:NJI852041 NTD852041:NTE852041 OCZ852041:ODA852041 OMV852041:OMW852041 OWR852041:OWS852041 PGN852041:PGO852041 PQJ852041:PQK852041 QAF852041:QAG852041 QKB852041:QKC852041 QTX852041:QTY852041 RDT852041:RDU852041 RNP852041:RNQ852041 RXL852041:RXM852041 SHH852041:SHI852041 SRD852041:SRE852041 TAZ852041:TBA852041 TKV852041:TKW852041 TUR852041:TUS852041 UEN852041:UEO852041 UOJ852041:UOK852041 UYF852041:UYG852041 VIB852041:VIC852041 VRX852041:VRY852041 WBT852041:WBU852041 WLP852041:WLQ852041 WVL852041:WVM852041 D917577:E917577 IZ917577:JA917577 SV917577:SW917577 ACR917577:ACS917577 AMN917577:AMO917577 AWJ917577:AWK917577 BGF917577:BGG917577 BQB917577:BQC917577 BZX917577:BZY917577 CJT917577:CJU917577 CTP917577:CTQ917577 DDL917577:DDM917577 DNH917577:DNI917577 DXD917577:DXE917577 EGZ917577:EHA917577 EQV917577:EQW917577 FAR917577:FAS917577 FKN917577:FKO917577 FUJ917577:FUK917577 GEF917577:GEG917577 GOB917577:GOC917577 GXX917577:GXY917577 HHT917577:HHU917577 HRP917577:HRQ917577 IBL917577:IBM917577 ILH917577:ILI917577 IVD917577:IVE917577 JEZ917577:JFA917577 JOV917577:JOW917577 JYR917577:JYS917577 KIN917577:KIO917577 KSJ917577:KSK917577 LCF917577:LCG917577 LMB917577:LMC917577 LVX917577:LVY917577 MFT917577:MFU917577 MPP917577:MPQ917577 MZL917577:MZM917577 NJH917577:NJI917577 NTD917577:NTE917577 OCZ917577:ODA917577 OMV917577:OMW917577 OWR917577:OWS917577 PGN917577:PGO917577 PQJ917577:PQK917577 QAF917577:QAG917577 QKB917577:QKC917577 QTX917577:QTY917577 RDT917577:RDU917577 RNP917577:RNQ917577 RXL917577:RXM917577 SHH917577:SHI917577 SRD917577:SRE917577 TAZ917577:TBA917577 TKV917577:TKW917577 TUR917577:TUS917577 UEN917577:UEO917577 UOJ917577:UOK917577 UYF917577:UYG917577 VIB917577:VIC917577 VRX917577:VRY917577 WBT917577:WBU917577 WLP917577:WLQ917577 WVL917577:WVM917577 D983113:E983113 IZ983113:JA983113 SV983113:SW983113 ACR983113:ACS983113 AMN983113:AMO983113 AWJ983113:AWK983113 BGF983113:BGG983113 BQB983113:BQC983113 BZX983113:BZY983113 CJT983113:CJU983113 CTP983113:CTQ983113 DDL983113:DDM983113 DNH983113:DNI983113 DXD983113:DXE983113 EGZ983113:EHA983113 EQV983113:EQW983113 FAR983113:FAS983113 FKN983113:FKO983113 FUJ983113:FUK983113 GEF983113:GEG983113 GOB983113:GOC983113 GXX983113:GXY983113 HHT983113:HHU983113 HRP983113:HRQ983113 IBL983113:IBM983113 ILH983113:ILI983113 IVD983113:IVE983113 JEZ983113:JFA983113 JOV983113:JOW983113 JYR983113:JYS983113 KIN983113:KIO983113 KSJ983113:KSK983113 LCF983113:LCG983113 LMB983113:LMC983113 LVX983113:LVY983113 MFT983113:MFU983113 MPP983113:MPQ983113 MZL983113:MZM983113 NJH983113:NJI983113 NTD983113:NTE983113 OCZ983113:ODA983113 OMV983113:OMW983113 OWR983113:OWS983113 PGN983113:PGO983113 PQJ983113:PQK983113 QAF983113:QAG983113 QKB983113:QKC983113 QTX983113:QTY983113 RDT983113:RDU983113 RNP983113:RNQ983113 RXL983113:RXM983113 SHH983113:SHI983113 SRD983113:SRE983113 TAZ983113:TBA983113 TKV983113:TKW983113 TUR983113:TUS983113 UEN983113:UEO983113 UOJ983113:UOK983113 UYF983113:UYG983113 VIB983113:VIC983113 VRX983113:VRY983113 WBT983113:WBU983113 WLP983113:WLQ983113 WVL983113:WVM983113 WLS983113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609 JC65609 SY65609 ACU65609 AMQ65609 AWM65609 BGI65609 BQE65609 CAA65609 CJW65609 CTS65609 DDO65609 DNK65609 DXG65609 EHC65609 EQY65609 FAU65609 FKQ65609 FUM65609 GEI65609 GOE65609 GYA65609 HHW65609 HRS65609 IBO65609 ILK65609 IVG65609 JFC65609 JOY65609 JYU65609 KIQ65609 KSM65609 LCI65609 LME65609 LWA65609 MFW65609 MPS65609 MZO65609 NJK65609 NTG65609 ODC65609 OMY65609 OWU65609 PGQ65609 PQM65609 QAI65609 QKE65609 QUA65609 RDW65609 RNS65609 RXO65609 SHK65609 SRG65609 TBC65609 TKY65609 TUU65609 UEQ65609 UOM65609 UYI65609 VIE65609 VSA65609 WBW65609 WLS65609 WVO65609 G131145 JC131145 SY131145 ACU131145 AMQ131145 AWM131145 BGI131145 BQE131145 CAA131145 CJW131145 CTS131145 DDO131145 DNK131145 DXG131145 EHC131145 EQY131145 FAU131145 FKQ131145 FUM131145 GEI131145 GOE131145 GYA131145 HHW131145 HRS131145 IBO131145 ILK131145 IVG131145 JFC131145 JOY131145 JYU131145 KIQ131145 KSM131145 LCI131145 LME131145 LWA131145 MFW131145 MPS131145 MZO131145 NJK131145 NTG131145 ODC131145 OMY131145 OWU131145 PGQ131145 PQM131145 QAI131145 QKE131145 QUA131145 RDW131145 RNS131145 RXO131145 SHK131145 SRG131145 TBC131145 TKY131145 TUU131145 UEQ131145 UOM131145 UYI131145 VIE131145 VSA131145 WBW131145 WLS131145 WVO131145 G196681 JC196681 SY196681 ACU196681 AMQ196681 AWM196681 BGI196681 BQE196681 CAA196681 CJW196681 CTS196681 DDO196681 DNK196681 DXG196681 EHC196681 EQY196681 FAU196681 FKQ196681 FUM196681 GEI196681 GOE196681 GYA196681 HHW196681 HRS196681 IBO196681 ILK196681 IVG196681 JFC196681 JOY196681 JYU196681 KIQ196681 KSM196681 LCI196681 LME196681 LWA196681 MFW196681 MPS196681 MZO196681 NJK196681 NTG196681 ODC196681 OMY196681 OWU196681 PGQ196681 PQM196681 QAI196681 QKE196681 QUA196681 RDW196681 RNS196681 RXO196681 SHK196681 SRG196681 TBC196681 TKY196681 TUU196681 UEQ196681 UOM196681 UYI196681 VIE196681 VSA196681 WBW196681 WLS196681 WVO196681 G262217 JC262217 SY262217 ACU262217 AMQ262217 AWM262217 BGI262217 BQE262217 CAA262217 CJW262217 CTS262217 DDO262217 DNK262217 DXG262217 EHC262217 EQY262217 FAU262217 FKQ262217 FUM262217 GEI262217 GOE262217 GYA262217 HHW262217 HRS262217 IBO262217 ILK262217 IVG262217 JFC262217 JOY262217 JYU262217 KIQ262217 KSM262217 LCI262217 LME262217 LWA262217 MFW262217 MPS262217 MZO262217 NJK262217 NTG262217 ODC262217 OMY262217 OWU262217 PGQ262217 PQM262217 QAI262217 QKE262217 QUA262217 RDW262217 RNS262217 RXO262217 SHK262217 SRG262217 TBC262217 TKY262217 TUU262217 UEQ262217 UOM262217 UYI262217 VIE262217 VSA262217 WBW262217 WLS262217 WVO262217 G327753 JC327753 SY327753 ACU327753 AMQ327753 AWM327753 BGI327753 BQE327753 CAA327753 CJW327753 CTS327753 DDO327753 DNK327753 DXG327753 EHC327753 EQY327753 FAU327753 FKQ327753 FUM327753 GEI327753 GOE327753 GYA327753 HHW327753 HRS327753 IBO327753 ILK327753 IVG327753 JFC327753 JOY327753 JYU327753 KIQ327753 KSM327753 LCI327753 LME327753 LWA327753 MFW327753 MPS327753 MZO327753 NJK327753 NTG327753 ODC327753 OMY327753 OWU327753 PGQ327753 PQM327753 QAI327753 QKE327753 QUA327753 RDW327753 RNS327753 RXO327753 SHK327753 SRG327753 TBC327753 TKY327753 TUU327753 UEQ327753 UOM327753 UYI327753 VIE327753 VSA327753 WBW327753 WLS327753 WVO327753 G393289 JC393289 SY393289 ACU393289 AMQ393289 AWM393289 BGI393289 BQE393289 CAA393289 CJW393289 CTS393289 DDO393289 DNK393289 DXG393289 EHC393289 EQY393289 FAU393289 FKQ393289 FUM393289 GEI393289 GOE393289 GYA393289 HHW393289 HRS393289 IBO393289 ILK393289 IVG393289 JFC393289 JOY393289 JYU393289 KIQ393289 KSM393289 LCI393289 LME393289 LWA393289 MFW393289 MPS393289 MZO393289 NJK393289 NTG393289 ODC393289 OMY393289 OWU393289 PGQ393289 PQM393289 QAI393289 QKE393289 QUA393289 RDW393289 RNS393289 RXO393289 SHK393289 SRG393289 TBC393289 TKY393289 TUU393289 UEQ393289 UOM393289 UYI393289 VIE393289 VSA393289 WBW393289 WLS393289 WVO393289 G458825 JC458825 SY458825 ACU458825 AMQ458825 AWM458825 BGI458825 BQE458825 CAA458825 CJW458825 CTS458825 DDO458825 DNK458825 DXG458825 EHC458825 EQY458825 FAU458825 FKQ458825 FUM458825 GEI458825 GOE458825 GYA458825 HHW458825 HRS458825 IBO458825 ILK458825 IVG458825 JFC458825 JOY458825 JYU458825 KIQ458825 KSM458825 LCI458825 LME458825 LWA458825 MFW458825 MPS458825 MZO458825 NJK458825 NTG458825 ODC458825 OMY458825 OWU458825 PGQ458825 PQM458825 QAI458825 QKE458825 QUA458825 RDW458825 RNS458825 RXO458825 SHK458825 SRG458825 TBC458825 TKY458825 TUU458825 UEQ458825 UOM458825 UYI458825 VIE458825 VSA458825 WBW458825 WLS458825 WVO458825 G524361 JC524361 SY524361 ACU524361 AMQ524361 AWM524361 BGI524361 BQE524361 CAA524361 CJW524361 CTS524361 DDO524361 DNK524361 DXG524361 EHC524361 EQY524361 FAU524361 FKQ524361 FUM524361 GEI524361 GOE524361 GYA524361 HHW524361 HRS524361 IBO524361 ILK524361 IVG524361 JFC524361 JOY524361 JYU524361 KIQ524361 KSM524361 LCI524361 LME524361 LWA524361 MFW524361 MPS524361 MZO524361 NJK524361 NTG524361 ODC524361 OMY524361 OWU524361 PGQ524361 PQM524361 QAI524361 QKE524361 QUA524361 RDW524361 RNS524361 RXO524361 SHK524361 SRG524361 TBC524361 TKY524361 TUU524361 UEQ524361 UOM524361 UYI524361 VIE524361 VSA524361 WBW524361 WLS524361 WVO524361 G589897 JC589897 SY589897 ACU589897 AMQ589897 AWM589897 BGI589897 BQE589897 CAA589897 CJW589897 CTS589897 DDO589897 DNK589897 DXG589897 EHC589897 EQY589897 FAU589897 FKQ589897 FUM589897 GEI589897 GOE589897 GYA589897 HHW589897 HRS589897 IBO589897 ILK589897 IVG589897 JFC589897 JOY589897 JYU589897 KIQ589897 KSM589897 LCI589897 LME589897 LWA589897 MFW589897 MPS589897 MZO589897 NJK589897 NTG589897 ODC589897 OMY589897 OWU589897 PGQ589897 PQM589897 QAI589897 QKE589897 QUA589897 RDW589897 RNS589897 RXO589897 SHK589897 SRG589897 TBC589897 TKY589897 TUU589897 UEQ589897 UOM589897 UYI589897 VIE589897 VSA589897 WBW589897 WLS589897 WVO589897 G655433 JC655433 SY655433 ACU655433 AMQ655433 AWM655433 BGI655433 BQE655433 CAA655433 CJW655433 CTS655433 DDO655433 DNK655433 DXG655433 EHC655433 EQY655433 FAU655433 FKQ655433 FUM655433 GEI655433 GOE655433 GYA655433 HHW655433 HRS655433 IBO655433 ILK655433 IVG655433 JFC655433 JOY655433 JYU655433 KIQ655433 KSM655433 LCI655433 LME655433 LWA655433 MFW655433 MPS655433 MZO655433 NJK655433 NTG655433 ODC655433 OMY655433 OWU655433 PGQ655433 PQM655433 QAI655433 QKE655433 QUA655433 RDW655433 RNS655433 RXO655433 SHK655433 SRG655433 TBC655433 TKY655433 TUU655433 UEQ655433 UOM655433 UYI655433 VIE655433 VSA655433 WBW655433 WLS655433 WVO655433 G720969 JC720969 SY720969 ACU720969 AMQ720969 AWM720969 BGI720969 BQE720969 CAA720969 CJW720969 CTS720969 DDO720969 DNK720969 DXG720969 EHC720969 EQY720969 FAU720969 FKQ720969 FUM720969 GEI720969 GOE720969 GYA720969 HHW720969 HRS720969 IBO720969 ILK720969 IVG720969 JFC720969 JOY720969 JYU720969 KIQ720969 KSM720969 LCI720969 LME720969 LWA720969 MFW720969 MPS720969 MZO720969 NJK720969 NTG720969 ODC720969 OMY720969 OWU720969 PGQ720969 PQM720969 QAI720969 QKE720969 QUA720969 RDW720969 RNS720969 RXO720969 SHK720969 SRG720969 TBC720969 TKY720969 TUU720969 UEQ720969 UOM720969 UYI720969 VIE720969 VSA720969 WBW720969 WLS720969 WVO720969 G786505 JC786505 SY786505 ACU786505 AMQ786505 AWM786505 BGI786505 BQE786505 CAA786505 CJW786505 CTS786505 DDO786505 DNK786505 DXG786505 EHC786505 EQY786505 FAU786505 FKQ786505 FUM786505 GEI786505 GOE786505 GYA786505 HHW786505 HRS786505 IBO786505 ILK786505 IVG786505 JFC786505 JOY786505 JYU786505 KIQ786505 KSM786505 LCI786505 LME786505 LWA786505 MFW786505 MPS786505 MZO786505 NJK786505 NTG786505 ODC786505 OMY786505 OWU786505 PGQ786505 PQM786505 QAI786505 QKE786505 QUA786505 RDW786505 RNS786505 RXO786505 SHK786505 SRG786505 TBC786505 TKY786505 TUU786505 UEQ786505 UOM786505 UYI786505 VIE786505 VSA786505 WBW786505 WLS786505 WVO786505 G852041 JC852041 SY852041 ACU852041 AMQ852041 AWM852041 BGI852041 BQE852041 CAA852041 CJW852041 CTS852041 DDO852041 DNK852041 DXG852041 EHC852041 EQY852041 FAU852041 FKQ852041 FUM852041 GEI852041 GOE852041 GYA852041 HHW852041 HRS852041 IBO852041 ILK852041 IVG852041 JFC852041 JOY852041 JYU852041 KIQ852041 KSM852041 LCI852041 LME852041 LWA852041 MFW852041 MPS852041 MZO852041 NJK852041 NTG852041 ODC852041 OMY852041 OWU852041 PGQ852041 PQM852041 QAI852041 QKE852041 QUA852041 RDW852041 RNS852041 RXO852041 SHK852041 SRG852041 TBC852041 TKY852041 TUU852041 UEQ852041 UOM852041 UYI852041 VIE852041 VSA852041 WBW852041 WLS852041 WVO852041 G917577 JC917577 SY917577 ACU917577 AMQ917577 AWM917577 BGI917577 BQE917577 CAA917577 CJW917577 CTS917577 DDO917577 DNK917577 DXG917577 EHC917577 EQY917577 FAU917577 FKQ917577 FUM917577 GEI917577 GOE917577 GYA917577 HHW917577 HRS917577 IBO917577 ILK917577 IVG917577 JFC917577 JOY917577 JYU917577 KIQ917577 KSM917577 LCI917577 LME917577 LWA917577 MFW917577 MPS917577 MZO917577 NJK917577 NTG917577 ODC917577 OMY917577 OWU917577 PGQ917577 PQM917577 QAI917577 QKE917577 QUA917577 RDW917577 RNS917577 RXO917577 SHK917577 SRG917577 TBC917577 TKY917577 TUU917577 UEQ917577 UOM917577 UYI917577 VIE917577 VSA917577 WBW917577 WLS917577 WVO917577 G983113 JC983113 SY983113 ACU983113 AMQ983113 AWM983113 BGI983113 BQE983113 CAA983113 CJW983113 CTS983113 DDO983113 DNK983113 DXG983113 EHC983113 EQY983113 FAU983113 FKQ983113 FUM983113 GEI983113 GOE983113 GYA983113 HHW983113 HRS983113 IBO983113 ILK983113 IVG983113 JFC983113 JOY983113 JYU983113 KIQ983113 KSM983113 LCI983113 LME983113 LWA983113 MFW983113 MPS983113 MZO983113 NJK983113 NTG983113 ODC983113 OMY983113 OWU983113 PGQ983113 PQM983113 QAI983113 QKE983113 QUA983113 RDW983113 RNS983113 RXO983113 SHK983113 SRG983113 TBC983113 TKY983113 TUU983113 UEQ983113 UOM983113 UYI983113 VIE983113 VSA983113 WBW983113">
      <formula1>42370</formula1>
      <formula2>47484</formula2>
    </dataValidation>
    <dataValidation type="list" allowBlank="1" showInputMessage="1" showErrorMessage="1" sqref="C198:C206">
      <formula1>$A$23:$A$31</formula1>
    </dataValidation>
  </dataValidations>
  <pageMargins left="0.7" right="0.7" top="0.75" bottom="0.75" header="0.3" footer="0.3"/>
  <pageSetup paperSize="9" orientation="portrait" r:id="rId1"/>
  <ignoredErrors>
    <ignoredError sqref="D13 J20" unlockedFormula="1"/>
    <ignoredError sqref="J112"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Tabelas!$A$22:$A$30</xm:f>
          </x14:formula1>
          <xm:sqref>E40:E43 E46:E49 E52:E55 E58:E61 E64:E67 E70:E73 E76:E79 E82:E85 E88:E91 E94:E97</xm:sqref>
        </x14:dataValidation>
        <x14:dataValidation type="list" allowBlank="1" showInputMessage="1" showErrorMessage="1">
          <x14:formula1>
            <xm:f>Tabelas!$A$22:$A$30</xm:f>
          </x14:formula1>
          <xm:sqref>C26:C34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topLeftCell="C1" zoomScaleNormal="100" zoomScaleSheetLayoutView="100" workbookViewId="0">
      <selection activeCell="G17" sqref="G17"/>
    </sheetView>
  </sheetViews>
  <sheetFormatPr defaultColWidth="10.6640625" defaultRowHeight="20.100000000000001" customHeight="1" x14ac:dyDescent="0.2"/>
  <cols>
    <col min="1" max="1" width="1.33203125" style="1" customWidth="1"/>
    <col min="2" max="2" width="4" style="29" customWidth="1"/>
    <col min="3" max="3" width="25.5" style="29" customWidth="1"/>
    <col min="4" max="4" width="27.5" style="29" customWidth="1"/>
    <col min="5" max="5" width="12.83203125" style="29" customWidth="1"/>
    <col min="6" max="6" width="20.83203125" style="29" bestFit="1" customWidth="1"/>
    <col min="7" max="7" width="27.5" style="29" customWidth="1"/>
    <col min="8" max="8" width="17.83203125" style="29" customWidth="1"/>
    <col min="9" max="10" width="17.33203125" style="29" customWidth="1"/>
    <col min="11" max="16384" width="10.6640625" style="29"/>
  </cols>
  <sheetData>
    <row r="1" spans="2:11" s="1" customFormat="1" ht="20.100000000000001" customHeight="1" x14ac:dyDescent="0.2">
      <c r="B1" s="26"/>
      <c r="C1" s="26"/>
      <c r="D1" s="26"/>
      <c r="E1" s="26"/>
      <c r="F1" s="26"/>
      <c r="G1" s="26"/>
      <c r="H1" s="26"/>
      <c r="I1" s="26"/>
      <c r="J1" s="26"/>
      <c r="K1" s="2"/>
    </row>
    <row r="2" spans="2:11" s="1" customFormat="1" ht="20.100000000000001" customHeight="1" x14ac:dyDescent="0.25">
      <c r="B2" s="26"/>
      <c r="C2" s="420" t="s">
        <v>21</v>
      </c>
      <c r="D2" s="420"/>
      <c r="E2" s="420"/>
      <c r="F2" s="420"/>
      <c r="G2" s="420"/>
      <c r="H2" s="420"/>
      <c r="I2" s="420"/>
      <c r="J2" s="420"/>
      <c r="K2" s="2"/>
    </row>
    <row r="3" spans="2:11" s="1" customFormat="1" ht="20.100000000000001" customHeight="1" x14ac:dyDescent="0.2">
      <c r="B3" s="26"/>
      <c r="C3" s="26"/>
      <c r="D3" s="26"/>
      <c r="E3" s="26"/>
      <c r="F3" s="26"/>
      <c r="G3" s="26"/>
      <c r="H3" s="26"/>
      <c r="I3" s="26"/>
      <c r="J3" s="26"/>
      <c r="K3" s="2"/>
    </row>
    <row r="4" spans="2:11" s="1" customFormat="1" ht="20.100000000000001" customHeight="1" x14ac:dyDescent="0.2">
      <c r="B4" s="26"/>
      <c r="C4" s="96" t="s">
        <v>84</v>
      </c>
      <c r="D4" s="189"/>
      <c r="E4" s="189"/>
      <c r="F4" s="189"/>
      <c r="G4" s="189"/>
      <c r="H4" s="189"/>
      <c r="I4" s="189"/>
      <c r="J4" s="189"/>
      <c r="K4" s="190"/>
    </row>
    <row r="5" spans="2:11" s="1" customFormat="1" ht="20.100000000000001" customHeight="1" x14ac:dyDescent="0.2">
      <c r="B5" s="26"/>
      <c r="C5" s="26"/>
      <c r="D5" s="26"/>
      <c r="E5" s="26"/>
      <c r="F5" s="26"/>
      <c r="G5" s="26"/>
      <c r="H5" s="26"/>
      <c r="I5" s="26"/>
      <c r="J5" s="26"/>
      <c r="K5" s="2"/>
    </row>
    <row r="6" spans="2:11" s="1" customFormat="1" ht="20.100000000000001" customHeight="1" x14ac:dyDescent="0.2">
      <c r="B6" s="27"/>
      <c r="C6" s="28" t="s">
        <v>17</v>
      </c>
      <c r="D6" s="421"/>
      <c r="E6" s="422"/>
      <c r="F6" s="2"/>
      <c r="G6" s="2"/>
      <c r="H6" s="2"/>
      <c r="I6" s="2"/>
      <c r="J6" s="2"/>
      <c r="K6" s="2"/>
    </row>
    <row r="7" spans="2:11" s="1" customFormat="1" ht="12" x14ac:dyDescent="0.2">
      <c r="B7" s="26"/>
      <c r="C7" s="26"/>
      <c r="D7" s="26"/>
      <c r="E7" s="26"/>
      <c r="F7" s="26"/>
      <c r="G7" s="26"/>
      <c r="H7" s="26"/>
      <c r="I7" s="26"/>
      <c r="J7" s="26"/>
      <c r="K7" s="2"/>
    </row>
    <row r="8" spans="2:11" s="1" customFormat="1" ht="20.100000000000001" customHeight="1" x14ac:dyDescent="0.2">
      <c r="B8" s="26"/>
      <c r="C8" s="28" t="s">
        <v>22</v>
      </c>
      <c r="D8" s="30"/>
      <c r="E8" s="26"/>
      <c r="F8" s="28" t="s">
        <v>18</v>
      </c>
      <c r="G8" s="71"/>
      <c r="H8" s="26"/>
      <c r="I8" s="26"/>
      <c r="J8" s="26"/>
      <c r="K8" s="2"/>
    </row>
    <row r="9" spans="2:11" s="1" customFormat="1" ht="20.100000000000001" customHeight="1" x14ac:dyDescent="0.2">
      <c r="B9" s="26"/>
      <c r="C9" s="26"/>
      <c r="D9" s="26"/>
      <c r="E9" s="26"/>
      <c r="F9" s="26"/>
      <c r="G9" s="26"/>
      <c r="H9" s="26"/>
      <c r="I9" s="26"/>
      <c r="J9" s="26"/>
      <c r="K9" s="2"/>
    </row>
    <row r="10" spans="2:11" s="1" customFormat="1" ht="20.100000000000001" customHeight="1" x14ac:dyDescent="0.2">
      <c r="B10" s="26"/>
      <c r="C10" s="28" t="s">
        <v>50</v>
      </c>
      <c r="D10" s="26"/>
      <c r="E10" s="26"/>
      <c r="F10" s="26"/>
      <c r="G10" s="26"/>
      <c r="H10" s="26"/>
      <c r="I10" s="26"/>
      <c r="J10" s="26"/>
      <c r="K10" s="2"/>
    </row>
    <row r="11" spans="2:11" s="1" customFormat="1" ht="20.100000000000001" customHeight="1" x14ac:dyDescent="0.2">
      <c r="B11" s="26"/>
      <c r="C11" s="3" t="s">
        <v>19</v>
      </c>
      <c r="D11" s="71"/>
      <c r="E11" s="26"/>
      <c r="F11" s="3" t="s">
        <v>20</v>
      </c>
      <c r="G11" s="71"/>
      <c r="H11" s="26"/>
      <c r="I11" s="26"/>
      <c r="J11" s="26"/>
      <c r="K11" s="2"/>
    </row>
    <row r="12" spans="2:11" s="1" customFormat="1" ht="20.100000000000001" customHeight="1" x14ac:dyDescent="0.2">
      <c r="B12" s="26"/>
      <c r="C12" s="28"/>
      <c r="D12" s="26"/>
      <c r="E12" s="26"/>
      <c r="F12" s="26"/>
      <c r="G12" s="26"/>
      <c r="H12" s="26"/>
      <c r="I12" s="26"/>
      <c r="J12" s="26"/>
      <c r="K12" s="2"/>
    </row>
  </sheetData>
  <mergeCells count="2">
    <mergeCell ref="C2:J2"/>
    <mergeCell ref="D6:E6"/>
  </mergeCells>
  <conditionalFormatting sqref="B8 B11:K12 E8:I8 B3:K3 K1:K2 B10:I10 K5:K10 F6:J6">
    <cfRule type="containsText" dxfId="14" priority="1217" operator="containsText" text="Preencha">
      <formula>NOT(ISERROR(SEARCH("Preencha",B1)))</formula>
    </cfRule>
    <cfRule type="cellIs" dxfId="13" priority="1218" operator="equal">
      <formula>"Selecione uma opção:"</formula>
    </cfRule>
  </conditionalFormatting>
  <conditionalFormatting sqref="B1:J1 B2:C2 B5:J5 B7:I7 J7:J10">
    <cfRule type="containsText" dxfId="12" priority="1182" operator="containsText" text="Preencha">
      <formula>NOT(ISERROR(SEARCH("Preencha",B1)))</formula>
    </cfRule>
    <cfRule type="cellIs" dxfId="11" priority="1183" operator="equal">
      <formula>"Selecione uma opção:"</formula>
    </cfRule>
  </conditionalFormatting>
  <conditionalFormatting sqref="K1:K12 F6:J6">
    <cfRule type="expression" dxfId="10" priority="1145">
      <formula>#REF!="S"</formula>
    </cfRule>
  </conditionalFormatting>
  <conditionalFormatting sqref="C8">
    <cfRule type="containsText" dxfId="9" priority="175" operator="containsText" text="Preencha">
      <formula>NOT(ISERROR(SEARCH("Preencha",C8)))</formula>
    </cfRule>
    <cfRule type="cellIs" dxfId="8" priority="176" operator="equal">
      <formula>"Selecione uma opção:"</formula>
    </cfRule>
  </conditionalFormatting>
  <conditionalFormatting sqref="D8">
    <cfRule type="containsText" dxfId="7" priority="12" operator="containsText" text="Preencha">
      <formula>NOT(ISERROR(SEARCH("Preencha",D8)))</formula>
    </cfRule>
    <cfRule type="cellIs" dxfId="6" priority="13" operator="equal">
      <formula>"Selecione uma opção:"</formula>
    </cfRule>
  </conditionalFormatting>
  <conditionalFormatting sqref="B4:K4">
    <cfRule type="containsText" dxfId="5" priority="10" operator="containsText" text="Preencha">
      <formula>NOT(ISERROR(SEARCH("Preencha",B4)))</formula>
    </cfRule>
    <cfRule type="cellIs" dxfId="4" priority="11" operator="equal">
      <formula>"Selecione uma opção:"</formula>
    </cfRule>
  </conditionalFormatting>
  <conditionalFormatting sqref="B6:E6">
    <cfRule type="containsText" dxfId="3" priority="7" operator="containsText" text="Preencha">
      <formula>NOT(ISERROR(SEARCH("Preencha",B6)))</formula>
    </cfRule>
    <cfRule type="cellIs" dxfId="2" priority="8" operator="equal">
      <formula>"Selecione uma opção:"</formula>
    </cfRule>
  </conditionalFormatting>
  <conditionalFormatting sqref="B9:I9">
    <cfRule type="containsText" dxfId="1" priority="2" operator="containsText" text="Preencha">
      <formula>NOT(ISERROR(SEARCH("Preencha",B9)))</formula>
    </cfRule>
    <cfRule type="cellIs" dxfId="0" priority="3" operator="equal">
      <formula>"Selecione uma opção:"</formula>
    </cfRule>
  </conditionalFormatting>
  <dataValidations count="2">
    <dataValidation type="date" allowBlank="1" showInputMessage="1" showErrorMessage="1" sqref="D11:E11 G11">
      <formula1>42370</formula1>
      <formula2>47484</formula2>
    </dataValidation>
    <dataValidation allowBlank="1" showInputMessage="1" sqref="D12:J12 J11 D10:G10 H10:I11 D6:E6"/>
  </dataValidations>
  <printOptions horizontalCentered="1" verticalCentered="1"/>
  <pageMargins left="0.70866141732283472" right="0.7086614173228347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28"/>
  <sheetViews>
    <sheetView showGridLines="0" zoomScaleNormal="100" zoomScaleSheetLayoutView="100" workbookViewId="0">
      <selection activeCell="B33" sqref="B33"/>
    </sheetView>
  </sheetViews>
  <sheetFormatPr defaultColWidth="10.33203125" defaultRowHeight="12.75" x14ac:dyDescent="0.2"/>
  <cols>
    <col min="1" max="1" width="7.83203125" style="17" customWidth="1"/>
    <col min="2" max="2" width="18" style="17" customWidth="1"/>
    <col min="3" max="3" width="15.1640625" style="17" customWidth="1"/>
    <col min="4" max="4" width="9.5" style="17" customWidth="1"/>
    <col min="5" max="5" width="15.1640625" style="17" hidden="1" customWidth="1"/>
    <col min="6" max="7" width="12.6640625" style="17" customWidth="1"/>
    <col min="8" max="8" width="10.6640625" style="17" customWidth="1"/>
    <col min="9" max="10" width="12.6640625" style="17" customWidth="1"/>
    <col min="11" max="11" width="10.5" style="17" customWidth="1"/>
    <col min="12" max="12" width="12.6640625" style="17" customWidth="1"/>
    <col min="13" max="13" width="13" style="17" customWidth="1"/>
    <col min="14" max="14" width="12.5" style="17" customWidth="1"/>
    <col min="15" max="16" width="11.33203125" style="17" customWidth="1"/>
    <col min="17" max="17" width="6.83203125" style="17" bestFit="1" customWidth="1"/>
    <col min="18" max="18" width="12.5" style="17" customWidth="1"/>
    <col min="19" max="19" width="9.33203125" style="17" customWidth="1"/>
    <col min="20" max="20" width="9.1640625" style="17" bestFit="1" customWidth="1"/>
    <col min="21" max="21" width="11.33203125" style="17" customWidth="1"/>
    <col min="22" max="22" width="10.6640625" style="17" customWidth="1"/>
    <col min="23" max="23" width="11.5" style="17" customWidth="1"/>
    <col min="24" max="24" width="12.6640625" style="17" bestFit="1" customWidth="1"/>
    <col min="25" max="25" width="6.83203125" style="17" customWidth="1"/>
    <col min="26" max="26" width="12.5" style="17" customWidth="1"/>
    <col min="27" max="27" width="9.33203125" style="17" customWidth="1"/>
    <col min="28" max="28" width="8.33203125" style="17" customWidth="1"/>
    <col min="29" max="29" width="11.33203125" style="17" customWidth="1"/>
    <col min="30" max="30" width="10.6640625" style="17" customWidth="1"/>
    <col min="31" max="31" width="11.5" style="17" customWidth="1"/>
    <col min="32" max="32" width="10" style="17" customWidth="1"/>
    <col min="33" max="33" width="6.83203125" style="17" customWidth="1"/>
    <col min="34" max="34" width="12.5" style="17" customWidth="1"/>
    <col min="35" max="35" width="9.33203125" style="17" customWidth="1"/>
    <col min="36" max="36" width="8.33203125" style="17" customWidth="1"/>
    <col min="37" max="37" width="11.33203125" style="17" customWidth="1"/>
    <col min="38" max="38" width="10.6640625" style="17" customWidth="1"/>
    <col min="39" max="39" width="11.5" style="17" customWidth="1"/>
    <col min="40" max="40" width="10" style="17" customWidth="1"/>
    <col min="41" max="41" width="6.83203125" style="17" customWidth="1"/>
    <col min="42" max="42" width="12.5" style="17" customWidth="1"/>
    <col min="43" max="43" width="9.33203125" style="17" customWidth="1"/>
    <col min="44" max="44" width="8.33203125" style="17" customWidth="1"/>
    <col min="45" max="45" width="11.33203125" style="17" customWidth="1"/>
    <col min="46" max="46" width="10.6640625" style="17" customWidth="1"/>
    <col min="47" max="47" width="11.5" style="17" customWidth="1"/>
    <col min="48" max="48" width="10" style="17" customWidth="1"/>
    <col min="49" max="49" width="6.83203125" style="17" customWidth="1"/>
    <col min="50" max="50" width="12.5" style="17" customWidth="1"/>
    <col min="51" max="51" width="9.33203125" style="17" customWidth="1"/>
    <col min="52" max="52" width="8.33203125" style="17" customWidth="1"/>
    <col min="53" max="53" width="11.33203125" style="17" customWidth="1"/>
    <col min="54" max="54" width="10.6640625" style="17" customWidth="1"/>
    <col min="55" max="55" width="11.5" style="17" customWidth="1"/>
    <col min="56" max="56" width="10" style="17" customWidth="1"/>
    <col min="57" max="57" width="6.83203125" style="17" customWidth="1"/>
    <col min="58" max="58" width="12.5" style="17" customWidth="1"/>
    <col min="59" max="59" width="9.33203125" style="17" customWidth="1"/>
    <col min="60" max="60" width="8.33203125" style="17" customWidth="1"/>
    <col min="61" max="61" width="11.33203125" style="17" customWidth="1"/>
    <col min="62" max="62" width="10.6640625" style="17" customWidth="1"/>
    <col min="63" max="63" width="11.5" style="17" customWidth="1"/>
    <col min="64" max="64" width="10" style="17" customWidth="1"/>
    <col min="65" max="65" width="6.83203125" style="17" customWidth="1"/>
    <col min="66" max="66" width="12.5" style="17" customWidth="1"/>
    <col min="67" max="67" width="9.33203125" style="17" customWidth="1"/>
    <col min="68" max="68" width="8.33203125" style="17" customWidth="1"/>
    <col min="69" max="69" width="11.33203125" style="17" customWidth="1"/>
    <col min="70" max="70" width="10.6640625" style="17" customWidth="1"/>
    <col min="71" max="71" width="11.5" style="17" customWidth="1"/>
    <col min="72" max="72" width="10" style="17" customWidth="1"/>
    <col min="73" max="73" width="6.83203125" style="17" customWidth="1"/>
    <col min="74" max="74" width="12.5" style="17" customWidth="1"/>
    <col min="75" max="75" width="9.33203125" style="17" customWidth="1"/>
    <col min="76" max="76" width="8.33203125" style="17" customWidth="1"/>
    <col min="77" max="77" width="11.33203125" style="17" customWidth="1"/>
    <col min="78" max="78" width="10.6640625" style="17" customWidth="1"/>
    <col min="79" max="79" width="11.5" style="17" customWidth="1"/>
    <col min="80" max="80" width="10" style="17" customWidth="1"/>
    <col min="81" max="81" width="6.83203125" style="17" customWidth="1"/>
    <col min="82" max="82" width="12.5" style="17" customWidth="1"/>
    <col min="83" max="83" width="9.33203125" style="17" customWidth="1"/>
    <col min="84" max="84" width="8.33203125" style="17" customWidth="1"/>
    <col min="85" max="85" width="11.33203125" style="17" customWidth="1"/>
    <col min="86" max="86" width="10.6640625" style="17" customWidth="1"/>
    <col min="87" max="87" width="11.5" style="17" customWidth="1"/>
    <col min="88" max="88" width="10" style="17" customWidth="1"/>
    <col min="89" max="89" width="6.83203125" style="17" customWidth="1"/>
    <col min="90" max="90" width="12.5" style="17" customWidth="1"/>
    <col min="91" max="91" width="9.33203125" style="17" customWidth="1"/>
    <col min="92" max="92" width="8.33203125" style="17" customWidth="1"/>
    <col min="93" max="93" width="11.33203125" style="17" customWidth="1"/>
    <col min="94" max="94" width="10.6640625" style="17" customWidth="1"/>
    <col min="95" max="95" width="11.5" style="17" customWidth="1"/>
    <col min="96" max="96" width="10" style="17" customWidth="1"/>
    <col min="97" max="97" width="12.33203125" style="17" customWidth="1"/>
    <col min="98" max="98" width="11.33203125" style="17" customWidth="1"/>
    <col min="99" max="99" width="14.83203125" style="17" customWidth="1"/>
    <col min="100" max="16384" width="10.33203125" style="17"/>
  </cols>
  <sheetData>
    <row r="1" spans="1:99" s="34" customFormat="1" ht="12"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342"/>
      <c r="CT1" s="342"/>
      <c r="CU1" s="342"/>
    </row>
    <row r="2" spans="1:99" s="34" customFormat="1" ht="18" x14ac:dyDescent="0.2">
      <c r="A2" s="425" t="s">
        <v>52</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342"/>
      <c r="CT2" s="342"/>
      <c r="CU2" s="342"/>
    </row>
    <row r="3" spans="1:99" s="6" customFormat="1" ht="37.5" customHeight="1" x14ac:dyDescent="0.2">
      <c r="A3" s="426" t="s">
        <v>155</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row>
    <row r="4" spans="1:99" ht="18.75"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93"/>
      <c r="CD4" s="93"/>
      <c r="CE4" s="93"/>
      <c r="CF4" s="93"/>
      <c r="CG4" s="93"/>
      <c r="CH4" s="93"/>
      <c r="CI4" s="93"/>
      <c r="CJ4" s="93"/>
      <c r="CK4" s="93"/>
      <c r="CL4" s="93"/>
      <c r="CM4" s="93"/>
      <c r="CN4" s="93"/>
      <c r="CO4" s="93"/>
      <c r="CP4" s="93"/>
      <c r="CQ4" s="93"/>
      <c r="CR4" s="93"/>
      <c r="CS4" s="340"/>
      <c r="CT4" s="340"/>
      <c r="CU4" s="340"/>
    </row>
    <row r="5" spans="1:99" s="5" customFormat="1" ht="15" customHeight="1" x14ac:dyDescent="0.2">
      <c r="A5" s="423" t="s">
        <v>0</v>
      </c>
      <c r="B5" s="423" t="s">
        <v>14</v>
      </c>
      <c r="C5" s="423" t="s">
        <v>24</v>
      </c>
      <c r="D5" s="423" t="s">
        <v>1</v>
      </c>
      <c r="E5" s="423" t="s">
        <v>97</v>
      </c>
      <c r="F5" s="423" t="s">
        <v>65</v>
      </c>
      <c r="G5" s="423" t="s">
        <v>55</v>
      </c>
      <c r="H5" s="423" t="s">
        <v>57</v>
      </c>
      <c r="I5" s="423" t="s">
        <v>56</v>
      </c>
      <c r="J5" s="423" t="s">
        <v>58</v>
      </c>
      <c r="K5" s="423" t="s">
        <v>59</v>
      </c>
      <c r="L5" s="423" t="s">
        <v>60</v>
      </c>
      <c r="M5" s="423" t="s">
        <v>54</v>
      </c>
      <c r="N5" s="423" t="s">
        <v>143</v>
      </c>
      <c r="O5" s="423" t="s">
        <v>49</v>
      </c>
      <c r="P5" s="428" t="s">
        <v>162</v>
      </c>
      <c r="Q5" s="423" t="s">
        <v>12</v>
      </c>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t="s">
        <v>12</v>
      </c>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40" t="s">
        <v>12</v>
      </c>
      <c r="CD5" s="441"/>
      <c r="CE5" s="441"/>
      <c r="CF5" s="441"/>
      <c r="CG5" s="441"/>
      <c r="CH5" s="441"/>
      <c r="CI5" s="441"/>
      <c r="CJ5" s="441"/>
      <c r="CK5" s="441"/>
      <c r="CL5" s="441"/>
      <c r="CM5" s="441"/>
      <c r="CN5" s="441"/>
      <c r="CO5" s="441"/>
      <c r="CP5" s="441"/>
      <c r="CQ5" s="441"/>
      <c r="CR5" s="442"/>
      <c r="CS5" s="431" t="s">
        <v>191</v>
      </c>
      <c r="CT5" s="432"/>
      <c r="CU5" s="433"/>
    </row>
    <row r="6" spans="1:99" s="5" customFormat="1" ht="27.75" customHeight="1" x14ac:dyDescent="0.2">
      <c r="A6" s="423"/>
      <c r="B6" s="423"/>
      <c r="C6" s="423"/>
      <c r="D6" s="423"/>
      <c r="E6" s="423"/>
      <c r="F6" s="423"/>
      <c r="G6" s="423"/>
      <c r="H6" s="423"/>
      <c r="I6" s="423"/>
      <c r="J6" s="423"/>
      <c r="K6" s="423"/>
      <c r="L6" s="423"/>
      <c r="M6" s="423"/>
      <c r="N6" s="423"/>
      <c r="O6" s="423"/>
      <c r="P6" s="429"/>
      <c r="Q6" s="423" t="s">
        <v>23</v>
      </c>
      <c r="R6" s="423"/>
      <c r="S6" s="423"/>
      <c r="T6" s="423"/>
      <c r="U6" s="423"/>
      <c r="V6" s="423"/>
      <c r="W6" s="423"/>
      <c r="X6" s="423"/>
      <c r="Y6" s="423" t="s">
        <v>23</v>
      </c>
      <c r="Z6" s="423"/>
      <c r="AA6" s="423"/>
      <c r="AB6" s="423"/>
      <c r="AC6" s="423"/>
      <c r="AD6" s="423"/>
      <c r="AE6" s="423"/>
      <c r="AF6" s="423"/>
      <c r="AG6" s="423" t="s">
        <v>23</v>
      </c>
      <c r="AH6" s="423"/>
      <c r="AI6" s="423"/>
      <c r="AJ6" s="423"/>
      <c r="AK6" s="423"/>
      <c r="AL6" s="423"/>
      <c r="AM6" s="423"/>
      <c r="AN6" s="423"/>
      <c r="AO6" s="423" t="s">
        <v>23</v>
      </c>
      <c r="AP6" s="423"/>
      <c r="AQ6" s="423"/>
      <c r="AR6" s="423"/>
      <c r="AS6" s="423"/>
      <c r="AT6" s="423"/>
      <c r="AU6" s="423"/>
      <c r="AV6" s="423"/>
      <c r="AW6" s="423" t="s">
        <v>23</v>
      </c>
      <c r="AX6" s="423"/>
      <c r="AY6" s="423"/>
      <c r="AZ6" s="423"/>
      <c r="BA6" s="423"/>
      <c r="BB6" s="423"/>
      <c r="BC6" s="423"/>
      <c r="BD6" s="423"/>
      <c r="BE6" s="423" t="s">
        <v>23</v>
      </c>
      <c r="BF6" s="423"/>
      <c r="BG6" s="423"/>
      <c r="BH6" s="423"/>
      <c r="BI6" s="423"/>
      <c r="BJ6" s="423"/>
      <c r="BK6" s="423"/>
      <c r="BL6" s="423"/>
      <c r="BM6" s="423" t="s">
        <v>23</v>
      </c>
      <c r="BN6" s="423"/>
      <c r="BO6" s="423"/>
      <c r="BP6" s="423"/>
      <c r="BQ6" s="423"/>
      <c r="BR6" s="423"/>
      <c r="BS6" s="423"/>
      <c r="BT6" s="423"/>
      <c r="BU6" s="423" t="s">
        <v>23</v>
      </c>
      <c r="BV6" s="423"/>
      <c r="BW6" s="423"/>
      <c r="BX6" s="423"/>
      <c r="BY6" s="423"/>
      <c r="BZ6" s="423"/>
      <c r="CA6" s="423"/>
      <c r="CB6" s="423"/>
      <c r="CC6" s="423" t="s">
        <v>23</v>
      </c>
      <c r="CD6" s="423"/>
      <c r="CE6" s="423"/>
      <c r="CF6" s="423"/>
      <c r="CG6" s="423"/>
      <c r="CH6" s="423"/>
      <c r="CI6" s="423"/>
      <c r="CJ6" s="423"/>
      <c r="CK6" s="423" t="s">
        <v>23</v>
      </c>
      <c r="CL6" s="423"/>
      <c r="CM6" s="423"/>
      <c r="CN6" s="423"/>
      <c r="CO6" s="423"/>
      <c r="CP6" s="423"/>
      <c r="CQ6" s="423"/>
      <c r="CR6" s="423"/>
      <c r="CS6" s="434"/>
      <c r="CT6" s="435"/>
      <c r="CU6" s="436"/>
    </row>
    <row r="7" spans="1:99" s="5" customFormat="1" ht="27" customHeight="1" x14ac:dyDescent="0.2">
      <c r="A7" s="423"/>
      <c r="B7" s="423"/>
      <c r="C7" s="423"/>
      <c r="D7" s="423"/>
      <c r="E7" s="423"/>
      <c r="F7" s="423"/>
      <c r="G7" s="423"/>
      <c r="H7" s="423"/>
      <c r="I7" s="423"/>
      <c r="J7" s="423"/>
      <c r="K7" s="423"/>
      <c r="L7" s="423"/>
      <c r="M7" s="423"/>
      <c r="N7" s="423"/>
      <c r="O7" s="423"/>
      <c r="P7" s="429"/>
      <c r="Q7" s="424" t="s">
        <v>193</v>
      </c>
      <c r="R7" s="424"/>
      <c r="S7" s="424"/>
      <c r="T7" s="424"/>
      <c r="U7" s="424"/>
      <c r="V7" s="424"/>
      <c r="W7" s="424"/>
      <c r="X7" s="424"/>
      <c r="Y7" s="424" t="s">
        <v>193</v>
      </c>
      <c r="Z7" s="424"/>
      <c r="AA7" s="424"/>
      <c r="AB7" s="424"/>
      <c r="AC7" s="424"/>
      <c r="AD7" s="424"/>
      <c r="AE7" s="424"/>
      <c r="AF7" s="424"/>
      <c r="AG7" s="424" t="s">
        <v>193</v>
      </c>
      <c r="AH7" s="424"/>
      <c r="AI7" s="424"/>
      <c r="AJ7" s="424"/>
      <c r="AK7" s="424"/>
      <c r="AL7" s="424"/>
      <c r="AM7" s="424"/>
      <c r="AN7" s="424"/>
      <c r="AO7" s="424" t="s">
        <v>193</v>
      </c>
      <c r="AP7" s="424"/>
      <c r="AQ7" s="424"/>
      <c r="AR7" s="424"/>
      <c r="AS7" s="424"/>
      <c r="AT7" s="424"/>
      <c r="AU7" s="424"/>
      <c r="AV7" s="424"/>
      <c r="AW7" s="424" t="s">
        <v>193</v>
      </c>
      <c r="AX7" s="424"/>
      <c r="AY7" s="424"/>
      <c r="AZ7" s="424"/>
      <c r="BA7" s="424"/>
      <c r="BB7" s="424"/>
      <c r="BC7" s="424"/>
      <c r="BD7" s="424"/>
      <c r="BE7" s="424" t="s">
        <v>193</v>
      </c>
      <c r="BF7" s="424"/>
      <c r="BG7" s="424"/>
      <c r="BH7" s="424"/>
      <c r="BI7" s="424"/>
      <c r="BJ7" s="424"/>
      <c r="BK7" s="424"/>
      <c r="BL7" s="424"/>
      <c r="BM7" s="424" t="s">
        <v>193</v>
      </c>
      <c r="BN7" s="424"/>
      <c r="BO7" s="424"/>
      <c r="BP7" s="424"/>
      <c r="BQ7" s="424"/>
      <c r="BR7" s="424"/>
      <c r="BS7" s="424"/>
      <c r="BT7" s="424"/>
      <c r="BU7" s="424" t="s">
        <v>193</v>
      </c>
      <c r="BV7" s="424"/>
      <c r="BW7" s="424"/>
      <c r="BX7" s="424"/>
      <c r="BY7" s="424"/>
      <c r="BZ7" s="424"/>
      <c r="CA7" s="424"/>
      <c r="CB7" s="424"/>
      <c r="CC7" s="424" t="s">
        <v>193</v>
      </c>
      <c r="CD7" s="424"/>
      <c r="CE7" s="424"/>
      <c r="CF7" s="424"/>
      <c r="CG7" s="424"/>
      <c r="CH7" s="424"/>
      <c r="CI7" s="424"/>
      <c r="CJ7" s="424"/>
      <c r="CK7" s="424" t="s">
        <v>193</v>
      </c>
      <c r="CL7" s="424"/>
      <c r="CM7" s="424"/>
      <c r="CN7" s="424"/>
      <c r="CO7" s="424"/>
      <c r="CP7" s="424"/>
      <c r="CQ7" s="424"/>
      <c r="CR7" s="424"/>
      <c r="CS7" s="431" t="s">
        <v>192</v>
      </c>
      <c r="CT7" s="438" t="s">
        <v>190</v>
      </c>
      <c r="CU7" s="438" t="s">
        <v>2</v>
      </c>
    </row>
    <row r="8" spans="1:99" s="5" customFormat="1" ht="26.25" customHeight="1" x14ac:dyDescent="0.2">
      <c r="A8" s="423"/>
      <c r="B8" s="423"/>
      <c r="C8" s="423"/>
      <c r="D8" s="423"/>
      <c r="E8" s="423"/>
      <c r="F8" s="423"/>
      <c r="G8" s="423"/>
      <c r="H8" s="423"/>
      <c r="I8" s="423"/>
      <c r="J8" s="423"/>
      <c r="K8" s="423"/>
      <c r="L8" s="423"/>
      <c r="M8" s="423"/>
      <c r="N8" s="423"/>
      <c r="O8" s="423"/>
      <c r="P8" s="430"/>
      <c r="Q8" s="48" t="s">
        <v>10</v>
      </c>
      <c r="R8" s="48" t="s">
        <v>61</v>
      </c>
      <c r="S8" s="48" t="s">
        <v>62</v>
      </c>
      <c r="T8" s="48" t="s">
        <v>63</v>
      </c>
      <c r="U8" s="48" t="s">
        <v>56</v>
      </c>
      <c r="V8" s="48" t="s">
        <v>86</v>
      </c>
      <c r="W8" s="48" t="s">
        <v>64</v>
      </c>
      <c r="X8" s="48" t="s">
        <v>13</v>
      </c>
      <c r="Y8" s="48" t="s">
        <v>10</v>
      </c>
      <c r="Z8" s="48" t="s">
        <v>61</v>
      </c>
      <c r="AA8" s="48" t="s">
        <v>62</v>
      </c>
      <c r="AB8" s="48" t="s">
        <v>63</v>
      </c>
      <c r="AC8" s="48" t="s">
        <v>56</v>
      </c>
      <c r="AD8" s="48" t="s">
        <v>86</v>
      </c>
      <c r="AE8" s="48" t="s">
        <v>64</v>
      </c>
      <c r="AF8" s="48" t="s">
        <v>13</v>
      </c>
      <c r="AG8" s="48" t="s">
        <v>10</v>
      </c>
      <c r="AH8" s="48" t="s">
        <v>61</v>
      </c>
      <c r="AI8" s="48" t="s">
        <v>62</v>
      </c>
      <c r="AJ8" s="48" t="s">
        <v>63</v>
      </c>
      <c r="AK8" s="48" t="s">
        <v>56</v>
      </c>
      <c r="AL8" s="48" t="s">
        <v>86</v>
      </c>
      <c r="AM8" s="48" t="s">
        <v>64</v>
      </c>
      <c r="AN8" s="48" t="s">
        <v>13</v>
      </c>
      <c r="AO8" s="48" t="s">
        <v>10</v>
      </c>
      <c r="AP8" s="48" t="s">
        <v>61</v>
      </c>
      <c r="AQ8" s="48" t="s">
        <v>62</v>
      </c>
      <c r="AR8" s="48" t="s">
        <v>63</v>
      </c>
      <c r="AS8" s="48" t="s">
        <v>56</v>
      </c>
      <c r="AT8" s="48" t="s">
        <v>86</v>
      </c>
      <c r="AU8" s="48" t="s">
        <v>64</v>
      </c>
      <c r="AV8" s="48" t="s">
        <v>13</v>
      </c>
      <c r="AW8" s="63" t="s">
        <v>10</v>
      </c>
      <c r="AX8" s="63" t="s">
        <v>61</v>
      </c>
      <c r="AY8" s="63" t="s">
        <v>62</v>
      </c>
      <c r="AZ8" s="63" t="s">
        <v>63</v>
      </c>
      <c r="BA8" s="63" t="s">
        <v>56</v>
      </c>
      <c r="BB8" s="63" t="s">
        <v>86</v>
      </c>
      <c r="BC8" s="63" t="s">
        <v>64</v>
      </c>
      <c r="BD8" s="63" t="s">
        <v>13</v>
      </c>
      <c r="BE8" s="63" t="s">
        <v>10</v>
      </c>
      <c r="BF8" s="63" t="s">
        <v>61</v>
      </c>
      <c r="BG8" s="63" t="s">
        <v>62</v>
      </c>
      <c r="BH8" s="63" t="s">
        <v>63</v>
      </c>
      <c r="BI8" s="63" t="s">
        <v>56</v>
      </c>
      <c r="BJ8" s="63" t="s">
        <v>86</v>
      </c>
      <c r="BK8" s="63" t="s">
        <v>64</v>
      </c>
      <c r="BL8" s="63" t="s">
        <v>13</v>
      </c>
      <c r="BM8" s="63" t="s">
        <v>10</v>
      </c>
      <c r="BN8" s="63" t="s">
        <v>61</v>
      </c>
      <c r="BO8" s="63" t="s">
        <v>62</v>
      </c>
      <c r="BP8" s="63" t="s">
        <v>63</v>
      </c>
      <c r="BQ8" s="63" t="s">
        <v>56</v>
      </c>
      <c r="BR8" s="63" t="s">
        <v>86</v>
      </c>
      <c r="BS8" s="63" t="s">
        <v>64</v>
      </c>
      <c r="BT8" s="63" t="s">
        <v>13</v>
      </c>
      <c r="BU8" s="63" t="s">
        <v>10</v>
      </c>
      <c r="BV8" s="63" t="s">
        <v>61</v>
      </c>
      <c r="BW8" s="63" t="s">
        <v>62</v>
      </c>
      <c r="BX8" s="63" t="s">
        <v>63</v>
      </c>
      <c r="BY8" s="63" t="s">
        <v>56</v>
      </c>
      <c r="BZ8" s="63" t="s">
        <v>86</v>
      </c>
      <c r="CA8" s="63" t="s">
        <v>64</v>
      </c>
      <c r="CB8" s="63" t="s">
        <v>13</v>
      </c>
      <c r="CC8" s="63" t="s">
        <v>10</v>
      </c>
      <c r="CD8" s="63" t="s">
        <v>61</v>
      </c>
      <c r="CE8" s="63" t="s">
        <v>62</v>
      </c>
      <c r="CF8" s="63" t="s">
        <v>63</v>
      </c>
      <c r="CG8" s="63" t="s">
        <v>56</v>
      </c>
      <c r="CH8" s="63" t="s">
        <v>86</v>
      </c>
      <c r="CI8" s="63" t="s">
        <v>64</v>
      </c>
      <c r="CJ8" s="63" t="s">
        <v>13</v>
      </c>
      <c r="CK8" s="63" t="s">
        <v>10</v>
      </c>
      <c r="CL8" s="63" t="s">
        <v>61</v>
      </c>
      <c r="CM8" s="63" t="s">
        <v>62</v>
      </c>
      <c r="CN8" s="63" t="s">
        <v>63</v>
      </c>
      <c r="CO8" s="63" t="s">
        <v>56</v>
      </c>
      <c r="CP8" s="63" t="s">
        <v>86</v>
      </c>
      <c r="CQ8" s="63" t="s">
        <v>64</v>
      </c>
      <c r="CR8" s="63" t="s">
        <v>13</v>
      </c>
      <c r="CS8" s="437"/>
      <c r="CT8" s="439"/>
      <c r="CU8" s="439"/>
    </row>
    <row r="9" spans="1:99" s="4" customFormat="1" ht="15" customHeight="1" x14ac:dyDescent="0.2">
      <c r="A9" s="18">
        <v>1</v>
      </c>
      <c r="B9" s="79"/>
      <c r="C9" s="19"/>
      <c r="D9" s="20"/>
      <c r="E9" s="20"/>
      <c r="F9" s="53"/>
      <c r="G9" s="53"/>
      <c r="H9" s="53"/>
      <c r="I9" s="53"/>
      <c r="J9" s="53"/>
      <c r="K9" s="53"/>
      <c r="L9" s="53"/>
      <c r="M9" s="64">
        <f>SUM(F9:L9)</f>
        <v>0</v>
      </c>
      <c r="N9" s="59"/>
      <c r="O9" s="73">
        <f>SUM(Q9,Y9,AG9,AO9,AW9,BE9,BM9,BU9,CC9,CK9)</f>
        <v>0</v>
      </c>
      <c r="P9" s="73">
        <f>SUM(X9,AF9,AN9,AV9,BD9,BL9,BT9,CB9,CJ9,CR9)</f>
        <v>0</v>
      </c>
      <c r="Q9" s="60"/>
      <c r="R9" s="65" t="str">
        <f>IF(Q9=0,"",($F9+$J9)/$N9*Q9)</f>
        <v/>
      </c>
      <c r="S9" s="65" t="str">
        <f>IF(Q9=0,"",+$G9/$N9*Q9)</f>
        <v/>
      </c>
      <c r="T9" s="65" t="str">
        <f>IF(Q9=0,"",+$H9/$N9*Q9)</f>
        <v/>
      </c>
      <c r="U9" s="65" t="str">
        <f>IF(Q9=0,"",+$I9/$N9*Q9)</f>
        <v/>
      </c>
      <c r="V9" s="65" t="str">
        <f>IF(Q9=0,"",+$K9/$N9*Q9)</f>
        <v/>
      </c>
      <c r="W9" s="65" t="str">
        <f>IF(Q9=0,"",+$L9/$N9*Q9)</f>
        <v/>
      </c>
      <c r="X9" s="65">
        <f>SUM(R9:W9)</f>
        <v>0</v>
      </c>
      <c r="Y9" s="60"/>
      <c r="Z9" s="65" t="str">
        <f>IF(Y9=0,"",($F9+$J9)/$N9*Y9)</f>
        <v/>
      </c>
      <c r="AA9" s="65" t="str">
        <f>IF(Y9=0,"",+$G9/$N9*Y9)</f>
        <v/>
      </c>
      <c r="AB9" s="65" t="str">
        <f>IF(Y9=0,"",+$H9/$N9*Y9)</f>
        <v/>
      </c>
      <c r="AC9" s="65" t="str">
        <f>IF(Y9=0,"",+$I9/$N9*Y9)</f>
        <v/>
      </c>
      <c r="AD9" s="65" t="str">
        <f>IF(Y9=0,"",+$K9/$N9*Y9)</f>
        <v/>
      </c>
      <c r="AE9" s="65" t="str">
        <f>IF(Y9=0,"",+$L9/$N9*Y9)</f>
        <v/>
      </c>
      <c r="AF9" s="65">
        <f>SUM(Z9:AE9)</f>
        <v>0</v>
      </c>
      <c r="AG9" s="60"/>
      <c r="AH9" s="65" t="str">
        <f>IF(AG9=0,"",($F9+$J9)/$N9*AG9)</f>
        <v/>
      </c>
      <c r="AI9" s="65" t="str">
        <f>IF(AG9=0,"",+$G9/$N9*AG9)</f>
        <v/>
      </c>
      <c r="AJ9" s="65" t="str">
        <f>IF(AG9=0,"",+$H9/$N9*AG9)</f>
        <v/>
      </c>
      <c r="AK9" s="65" t="str">
        <f>IF(AG9=0,"",+$I9/$N9*AG9)</f>
        <v/>
      </c>
      <c r="AL9" s="65" t="str">
        <f>IF(AG9=0,"",+$K9/$N9*AG9)</f>
        <v/>
      </c>
      <c r="AM9" s="65" t="str">
        <f>IF(AG9=0,"",+$L9/$N9*AG9)</f>
        <v/>
      </c>
      <c r="AN9" s="65">
        <f>SUM(AH9:AM9)</f>
        <v>0</v>
      </c>
      <c r="AO9" s="60"/>
      <c r="AP9" s="65" t="str">
        <f>IF(AO9=0,"",($F9+$J9)/$N9*AO9)</f>
        <v/>
      </c>
      <c r="AQ9" s="65" t="str">
        <f>IF(AO9=0,"",+$G9/$N9*AO9)</f>
        <v/>
      </c>
      <c r="AR9" s="65" t="str">
        <f>IF(AO9=0,"",+$H9/$N9*AO9)</f>
        <v/>
      </c>
      <c r="AS9" s="65" t="str">
        <f>IF(AO9=0,"",+$I9/$N9*AO9)</f>
        <v/>
      </c>
      <c r="AT9" s="65" t="str">
        <f>IF(AO9=0,"",+$K9/$N9*AO9)</f>
        <v/>
      </c>
      <c r="AU9" s="65" t="str">
        <f>IF(AO9=0,"",+$L9/$N9*AO9)</f>
        <v/>
      </c>
      <c r="AV9" s="65">
        <f>SUM(AP9:AU9)</f>
        <v>0</v>
      </c>
      <c r="AW9" s="60"/>
      <c r="AX9" s="65" t="str">
        <f>IF(AW9=0,"",($F9+$J9)/$N9*AW9)</f>
        <v/>
      </c>
      <c r="AY9" s="65" t="str">
        <f>IF(AW9=0,"",+$G9/$N9*AW9)</f>
        <v/>
      </c>
      <c r="AZ9" s="65" t="str">
        <f>IF(AW9=0,"",+$H9/$N9*AW9)</f>
        <v/>
      </c>
      <c r="BA9" s="65" t="str">
        <f>IF(AW9=0,"",+$I9/$N9*AW9)</f>
        <v/>
      </c>
      <c r="BB9" s="65" t="str">
        <f>IF(AW9=0,"",+$K9/$N9*AW9)</f>
        <v/>
      </c>
      <c r="BC9" s="65" t="str">
        <f>IF(AW9=0,"",+$L9/$N9*AW9)</f>
        <v/>
      </c>
      <c r="BD9" s="65">
        <f>SUM(AX9:BC9)</f>
        <v>0</v>
      </c>
      <c r="BE9" s="60"/>
      <c r="BF9" s="65" t="str">
        <f>IF(BE9=0,"",($F9+$J9)/$N9*BE9)</f>
        <v/>
      </c>
      <c r="BG9" s="65" t="str">
        <f>IF(BE9=0,"",+$G9/$N9*BE9)</f>
        <v/>
      </c>
      <c r="BH9" s="65" t="str">
        <f>IF(BE9=0,"",+$H9/$N9*BE9)</f>
        <v/>
      </c>
      <c r="BI9" s="65" t="str">
        <f>IF(BE9=0,"",+$I9/$N9*BE9)</f>
        <v/>
      </c>
      <c r="BJ9" s="65" t="str">
        <f>IF(BE9=0,"",+$K9/$N9*BE9)</f>
        <v/>
      </c>
      <c r="BK9" s="65" t="str">
        <f>IF(BE9=0,"",+$L9/$N9*BE9)</f>
        <v/>
      </c>
      <c r="BL9" s="65">
        <f>SUM(BF9:BK9)</f>
        <v>0</v>
      </c>
      <c r="BM9" s="60"/>
      <c r="BN9" s="65" t="str">
        <f>IF(BM9=0,"",($F9+$J9)/$N9*BM9)</f>
        <v/>
      </c>
      <c r="BO9" s="65" t="str">
        <f>IF(BM9=0,"",+$G9/$N9*BM9)</f>
        <v/>
      </c>
      <c r="BP9" s="65" t="str">
        <f>IF(BM9=0,"",+$H9/$N9*BM9)</f>
        <v/>
      </c>
      <c r="BQ9" s="65" t="str">
        <f>IF(BM9=0,"",+$I9/$N9*BM9)</f>
        <v/>
      </c>
      <c r="BR9" s="65" t="str">
        <f>IF(BM9=0,"",+$K9/$N9*BM9)</f>
        <v/>
      </c>
      <c r="BS9" s="65" t="str">
        <f>IF(BM9=0,"",+$L9/$N9*BM9)</f>
        <v/>
      </c>
      <c r="BT9" s="65">
        <f>SUM(BN9:BS9)</f>
        <v>0</v>
      </c>
      <c r="BU9" s="60"/>
      <c r="BV9" s="65" t="str">
        <f>IF(BU9=0,"",($F9+$J9)/$N9*BU9)</f>
        <v/>
      </c>
      <c r="BW9" s="65" t="str">
        <f>IF(BU9=0,"",+$G9/$N9*BU9)</f>
        <v/>
      </c>
      <c r="BX9" s="65" t="str">
        <f>IF(BU9=0,"",+$H9/$N9*BU9)</f>
        <v/>
      </c>
      <c r="BY9" s="65" t="str">
        <f>IF(BU9=0,"",+$I9/$N9*BU9)</f>
        <v/>
      </c>
      <c r="BZ9" s="65" t="str">
        <f>IF(BU9=0,"",+$K9/$N9*BU9)</f>
        <v/>
      </c>
      <c r="CA9" s="65" t="str">
        <f>IF(BU9=0,"",+$L9/$N9*BU9)</f>
        <v/>
      </c>
      <c r="CB9" s="65">
        <f>SUM(BV9:CA9)</f>
        <v>0</v>
      </c>
      <c r="CC9" s="60"/>
      <c r="CD9" s="65" t="str">
        <f>IF(CC9=0,"",($F9+$J9)/$N9*CC9)</f>
        <v/>
      </c>
      <c r="CE9" s="65" t="str">
        <f>IF(CC9=0,"",+$G9/$N9*CC9)</f>
        <v/>
      </c>
      <c r="CF9" s="65" t="str">
        <f>IF(CC9=0,"",+$H9/$N9*CC9)</f>
        <v/>
      </c>
      <c r="CG9" s="65" t="str">
        <f>IF(CC9=0,"",+$I9/$N9*CC9)</f>
        <v/>
      </c>
      <c r="CH9" s="65" t="str">
        <f>IF(CC9=0,"",+$K9/$N9*CC9)</f>
        <v/>
      </c>
      <c r="CI9" s="65" t="str">
        <f>IF(CC9=0,"",+$L9/$N9*CC9)</f>
        <v/>
      </c>
      <c r="CJ9" s="65">
        <f>SUM(CD9:CI9)</f>
        <v>0</v>
      </c>
      <c r="CK9" s="60"/>
      <c r="CL9" s="65" t="str">
        <f>IF(CK9=0,"",($F9+$J9)/$N9*CK9)</f>
        <v/>
      </c>
      <c r="CM9" s="65" t="str">
        <f>IF(CK9=0,"",+$G9/$N9*CK9)</f>
        <v/>
      </c>
      <c r="CN9" s="65" t="str">
        <f>IF(CK9=0,"",+$H9/$N9*CK9)</f>
        <v/>
      </c>
      <c r="CO9" s="65" t="str">
        <f>IF(CK9=0,"",+$I9/$N9*CK9)</f>
        <v/>
      </c>
      <c r="CP9" s="65" t="str">
        <f>IF(CK9=0,"",+$K9/$N9*CK9)</f>
        <v/>
      </c>
      <c r="CQ9" s="65" t="str">
        <f>IF(CK9=0,"",+$L9/$N9*CK9)</f>
        <v/>
      </c>
      <c r="CR9" s="336">
        <f>SUM(CL9:CQ9)</f>
        <v>0</v>
      </c>
      <c r="CS9" s="357"/>
      <c r="CT9" s="358"/>
      <c r="CU9" s="338"/>
    </row>
    <row r="10" spans="1:99" s="4" customFormat="1" ht="15" customHeight="1" x14ac:dyDescent="0.2">
      <c r="A10" s="18">
        <v>2</v>
      </c>
      <c r="B10" s="79"/>
      <c r="C10" s="19"/>
      <c r="D10" s="19"/>
      <c r="E10" s="19"/>
      <c r="F10" s="53"/>
      <c r="G10" s="53"/>
      <c r="H10" s="53"/>
      <c r="I10" s="53"/>
      <c r="J10" s="53"/>
      <c r="K10" s="53"/>
      <c r="L10" s="53"/>
      <c r="M10" s="64">
        <f t="shared" ref="M10:M13" si="0">SUM(F10:L10)</f>
        <v>0</v>
      </c>
      <c r="N10" s="59"/>
      <c r="O10" s="73">
        <f t="shared" ref="O10:O27" si="1">+Q10+Y10+AG10+AO10+AW10+BE10+BM10+BU10+CC10+CK10</f>
        <v>0</v>
      </c>
      <c r="P10" s="73">
        <f t="shared" ref="P10:P27" si="2">X10+AF10+AN10+AV10+BD10+BL10+BT10+CB10+CJ10+CR10</f>
        <v>0</v>
      </c>
      <c r="Q10" s="60"/>
      <c r="R10" s="65" t="str">
        <f>IF(Q10=0,"",($F10+$J10)/$N10*Q10)</f>
        <v/>
      </c>
      <c r="S10" s="65" t="str">
        <f>IF(Q10=0,"",+$G10/$N10*Q10)</f>
        <v/>
      </c>
      <c r="T10" s="65" t="str">
        <f>IF(Q10=0,"",+$H10/$N10*Q10)</f>
        <v/>
      </c>
      <c r="U10" s="65" t="str">
        <f>IF(Q10=0,"",+$I10/$N10*Q10)</f>
        <v/>
      </c>
      <c r="V10" s="65" t="str">
        <f>+IF(Q10=0,"",$K10/$N10*Q10)</f>
        <v/>
      </c>
      <c r="W10" s="65" t="str">
        <f>IF(Q10=0,"",+$L10/$N10*Q10)</f>
        <v/>
      </c>
      <c r="X10" s="65">
        <f t="shared" ref="X10:X13" si="3">SUM(R10:W10)</f>
        <v>0</v>
      </c>
      <c r="Y10" s="60"/>
      <c r="Z10" s="65" t="str">
        <f>IF(Y10=0,"",($F10+$J10)/$N10*Y10)</f>
        <v/>
      </c>
      <c r="AA10" s="65" t="str">
        <f>IF(Y10=0,"",+$G10/$N10*Y10)</f>
        <v/>
      </c>
      <c r="AB10" s="65" t="str">
        <f>IF(Y10=0,"",+$H10/$N10*Y10)</f>
        <v/>
      </c>
      <c r="AC10" s="65" t="str">
        <f>IF(Y10=0,"",+$I10/$N10*Y10)</f>
        <v/>
      </c>
      <c r="AD10" s="65" t="str">
        <f>+IF(Y10=0,"",$K10/$N10*Y10)</f>
        <v/>
      </c>
      <c r="AE10" s="65" t="str">
        <f>IF(Y10=0,"",+$L10/$N10*Y10)</f>
        <v/>
      </c>
      <c r="AF10" s="65">
        <f t="shared" ref="AF10:AF26" si="4">SUM(Z10:AE10)</f>
        <v>0</v>
      </c>
      <c r="AG10" s="60"/>
      <c r="AH10" s="65" t="str">
        <f>IF(AG10=0,"",($F10+$J10)/$N10*AG10)</f>
        <v/>
      </c>
      <c r="AI10" s="65" t="str">
        <f>IF(AG10=0,"",+$G10/$N10*AG10)</f>
        <v/>
      </c>
      <c r="AJ10" s="65" t="str">
        <f>IF(AG10=0,"",+$H10/$N10*AG10)</f>
        <v/>
      </c>
      <c r="AK10" s="65" t="str">
        <f>IF(AG10=0,"",+$I10/$N10*AG10)</f>
        <v/>
      </c>
      <c r="AL10" s="65" t="str">
        <f>+IF(AG10=0,"",$K10/$N10*AG10)</f>
        <v/>
      </c>
      <c r="AM10" s="65" t="str">
        <f>IF(AG10=0,"",+$L10/$N10*AG10)</f>
        <v/>
      </c>
      <c r="AN10" s="65">
        <f t="shared" ref="AN10:AN26" si="5">SUM(AH10:AM10)</f>
        <v>0</v>
      </c>
      <c r="AO10" s="60"/>
      <c r="AP10" s="65" t="str">
        <f>IF(AO10=0,"",($F10+$J10)/$N10*AO10)</f>
        <v/>
      </c>
      <c r="AQ10" s="65" t="str">
        <f>IF(AO10=0,"",+$G10/$N10*AO10)</f>
        <v/>
      </c>
      <c r="AR10" s="65" t="str">
        <f>IF(AO10=0,"",+$H10/$N10*AO10)</f>
        <v/>
      </c>
      <c r="AS10" s="65" t="str">
        <f>IF(AO10=0,"",+$I10/$N10*AO10)</f>
        <v/>
      </c>
      <c r="AT10" s="65" t="str">
        <f>+IF(AO10=0,"",$K10/$N10*AO10)</f>
        <v/>
      </c>
      <c r="AU10" s="65" t="str">
        <f>IF(AO10=0,"",+$L10/$N10*AO10)</f>
        <v/>
      </c>
      <c r="AV10" s="65">
        <f t="shared" ref="AV10:AV26" si="6">SUM(AP10:AU10)</f>
        <v>0</v>
      </c>
      <c r="AW10" s="60"/>
      <c r="AX10" s="65" t="str">
        <f>IF(AW10=0,"",($F10+$J10)/$N10*AW10)</f>
        <v/>
      </c>
      <c r="AY10" s="65" t="str">
        <f>IF(AW10=0,"",+$G10/$N10*AW10)</f>
        <v/>
      </c>
      <c r="AZ10" s="65" t="str">
        <f>IF(AW10=0,"",+$H10/$N10*AW10)</f>
        <v/>
      </c>
      <c r="BA10" s="65" t="str">
        <f>IF(AW10=0,"",+$I10/$N10*AW10)</f>
        <v/>
      </c>
      <c r="BB10" s="65" t="str">
        <f>+IF(AW10=0,"",$K10/$N10*AW10)</f>
        <v/>
      </c>
      <c r="BC10" s="65" t="str">
        <f>IF(AW10=0,"",+$L10/$N10*AW10)</f>
        <v/>
      </c>
      <c r="BD10" s="65">
        <f t="shared" ref="BD10:BD26" si="7">SUM(AX10:BC10)</f>
        <v>0</v>
      </c>
      <c r="BE10" s="60"/>
      <c r="BF10" s="65" t="str">
        <f>IF(BE10=0,"",($F10+$J10)/$N10*BE10)</f>
        <v/>
      </c>
      <c r="BG10" s="65" t="str">
        <f>IF(BE10=0,"",+$G10/$N10*BE10)</f>
        <v/>
      </c>
      <c r="BH10" s="65" t="str">
        <f>IF(BE10=0,"",+$H10/$N10*BE10)</f>
        <v/>
      </c>
      <c r="BI10" s="65" t="str">
        <f>IF(BE10=0,"",+$I10/$N10*BE10)</f>
        <v/>
      </c>
      <c r="BJ10" s="65" t="str">
        <f>+IF(BE10=0,"",$K10/$N10*BE10)</f>
        <v/>
      </c>
      <c r="BK10" s="65" t="str">
        <f>IF(BE10=0,"",+$L10/$N10*BE10)</f>
        <v/>
      </c>
      <c r="BL10" s="65">
        <f t="shared" ref="BL10:BL26" si="8">SUM(BF10:BK10)</f>
        <v>0</v>
      </c>
      <c r="BM10" s="60"/>
      <c r="BN10" s="65" t="str">
        <f>IF(BM10=0,"",($F10+$J10)/$N10*BM10)</f>
        <v/>
      </c>
      <c r="BO10" s="65" t="str">
        <f>IF(BM10=0,"",+$G10/$N10*BM10)</f>
        <v/>
      </c>
      <c r="BP10" s="65" t="str">
        <f>IF(BM10=0,"",+$H10/$N10*BM10)</f>
        <v/>
      </c>
      <c r="BQ10" s="65" t="str">
        <f>IF(BM10=0,"",+$I10/$N10*BM10)</f>
        <v/>
      </c>
      <c r="BR10" s="65" t="str">
        <f>+IF(BM10=0,"",$K10/$N10*BM10)</f>
        <v/>
      </c>
      <c r="BS10" s="65" t="str">
        <f>IF(BM10=0,"",+$L10/$N10*BM10)</f>
        <v/>
      </c>
      <c r="BT10" s="65">
        <f t="shared" ref="BT10:BT26" si="9">SUM(BN10:BS10)</f>
        <v>0</v>
      </c>
      <c r="BU10" s="60"/>
      <c r="BV10" s="65" t="str">
        <f>IF(BU10=0,"",($F10+$J10)/$N10*BU10)</f>
        <v/>
      </c>
      <c r="BW10" s="65" t="str">
        <f>IF(BU10=0,"",+$G10/$N10*BU10)</f>
        <v/>
      </c>
      <c r="BX10" s="65" t="str">
        <f>IF(BU10=0,"",+$H10/$N10*BU10)</f>
        <v/>
      </c>
      <c r="BY10" s="65" t="str">
        <f>IF(BU10=0,"",+$I10/$N10*BU10)</f>
        <v/>
      </c>
      <c r="BZ10" s="65" t="str">
        <f>+IF(BU10=0,"",$K10/$N10*BU10)</f>
        <v/>
      </c>
      <c r="CA10" s="65" t="str">
        <f>IF(BU10=0,"",+$L10/$N10*BU10)</f>
        <v/>
      </c>
      <c r="CB10" s="65">
        <f t="shared" ref="CB10:CB26" si="10">SUM(BV10:CA10)</f>
        <v>0</v>
      </c>
      <c r="CC10" s="60"/>
      <c r="CD10" s="65" t="str">
        <f>IF(CC10=0,"",($F10+$J10)/$N10*CC10)</f>
        <v/>
      </c>
      <c r="CE10" s="65" t="str">
        <f>IF(CC10=0,"",+$G10/$N10*CC10)</f>
        <v/>
      </c>
      <c r="CF10" s="65" t="str">
        <f>IF(CC10=0,"",+$H10/$N10*CC10)</f>
        <v/>
      </c>
      <c r="CG10" s="65" t="str">
        <f>IF(CC10=0,"",+$I10/$N10*CC10)</f>
        <v/>
      </c>
      <c r="CH10" s="65" t="str">
        <f>+IF(CC10=0,"",$K10/$N10*CC10)</f>
        <v/>
      </c>
      <c r="CI10" s="65" t="str">
        <f>IF(CC10=0,"",+$L10/$N10*CC10)</f>
        <v/>
      </c>
      <c r="CJ10" s="65">
        <f t="shared" ref="CJ10:CJ26" si="11">SUM(CD10:CI10)</f>
        <v>0</v>
      </c>
      <c r="CK10" s="60"/>
      <c r="CL10" s="65" t="str">
        <f>IF(CK10=0,"",($F10+$J10)/$N10*CK10)</f>
        <v/>
      </c>
      <c r="CM10" s="65" t="str">
        <f>IF(CK10=0,"",+$G10/$N10*CK10)</f>
        <v/>
      </c>
      <c r="CN10" s="65" t="str">
        <f>IF(CK10=0,"",+$H10/$N10*CK10)</f>
        <v/>
      </c>
      <c r="CO10" s="65" t="str">
        <f>IF(CK10=0,"",+$I10/$N10*CK10)</f>
        <v/>
      </c>
      <c r="CP10" s="65" t="str">
        <f>+IF(CK10=0,"",$K10/$N10*CK10)</f>
        <v/>
      </c>
      <c r="CQ10" s="65" t="str">
        <f>IF(CK10=0,"",+$L10/$N10*CK10)</f>
        <v/>
      </c>
      <c r="CR10" s="336">
        <f t="shared" ref="CR10:CR26" si="12">SUM(CL10:CQ10)</f>
        <v>0</v>
      </c>
      <c r="CS10" s="359"/>
      <c r="CT10" s="360"/>
      <c r="CU10" s="339"/>
    </row>
    <row r="11" spans="1:99" s="4" customFormat="1" ht="15" customHeight="1" x14ac:dyDescent="0.2">
      <c r="A11" s="18">
        <v>3</v>
      </c>
      <c r="B11" s="79"/>
      <c r="C11" s="74"/>
      <c r="D11" s="19"/>
      <c r="E11" s="19"/>
      <c r="F11" s="53"/>
      <c r="G11" s="53"/>
      <c r="H11" s="53"/>
      <c r="I11" s="53"/>
      <c r="J11" s="53"/>
      <c r="K11" s="53"/>
      <c r="L11" s="53"/>
      <c r="M11" s="64">
        <f t="shared" si="0"/>
        <v>0</v>
      </c>
      <c r="N11" s="59"/>
      <c r="O11" s="73">
        <f t="shared" si="1"/>
        <v>0</v>
      </c>
      <c r="P11" s="73">
        <f t="shared" si="2"/>
        <v>0</v>
      </c>
      <c r="Q11" s="60"/>
      <c r="R11" s="65" t="str">
        <f t="shared" ref="R11:R26" si="13">IF(Q11=0,"",($F11+$J11)/$N11*Q11)</f>
        <v/>
      </c>
      <c r="S11" s="65" t="str">
        <f t="shared" ref="S11:S27" si="14">IF(Q11=0,"",+$G11/$N11*Q11)</f>
        <v/>
      </c>
      <c r="T11" s="65" t="str">
        <f t="shared" ref="T11:T27" si="15">IF(Q11=0,"",+$H11/$N11*Q11)</f>
        <v/>
      </c>
      <c r="U11" s="65" t="str">
        <f t="shared" ref="U11:U26" si="16">IF(Q11=0,"",+$I11/$N11*Q11)</f>
        <v/>
      </c>
      <c r="V11" s="65" t="str">
        <f t="shared" ref="V11:V26" si="17">+IF(Q11=0,"",$K11/$N11*Q11)</f>
        <v/>
      </c>
      <c r="W11" s="65" t="str">
        <f t="shared" ref="W11:W27" si="18">IF(Q11=0,"",+$L11/$N11*Q11)</f>
        <v/>
      </c>
      <c r="X11" s="65">
        <f t="shared" si="3"/>
        <v>0</v>
      </c>
      <c r="Y11" s="60"/>
      <c r="Z11" s="65" t="str">
        <f t="shared" ref="Z11:Z26" si="19">IF(Y11=0,"",($F11+$J11)/$N11*Y11)</f>
        <v/>
      </c>
      <c r="AA11" s="65" t="str">
        <f t="shared" ref="AA11:AA27" si="20">IF(Y11=0,"",+$G11/$N11*Y11)</f>
        <v/>
      </c>
      <c r="AB11" s="65" t="str">
        <f t="shared" ref="AB11:AB27" si="21">IF(Y11=0,"",+$H11/$N11*Y11)</f>
        <v/>
      </c>
      <c r="AC11" s="65" t="str">
        <f t="shared" ref="AC11:AC26" si="22">IF(Y11=0,"",+$I11/$N11*Y11)</f>
        <v/>
      </c>
      <c r="AD11" s="65" t="str">
        <f t="shared" ref="AD11:AD26" si="23">+IF(Y11=0,"",$K11/$N11*Y11)</f>
        <v/>
      </c>
      <c r="AE11" s="65" t="str">
        <f t="shared" ref="AE11:AE27" si="24">IF(Y11=0,"",+$L11/$N11*Y11)</f>
        <v/>
      </c>
      <c r="AF11" s="65">
        <f t="shared" si="4"/>
        <v>0</v>
      </c>
      <c r="AG11" s="60"/>
      <c r="AH11" s="65" t="str">
        <f t="shared" ref="AH11:AH26" si="25">IF(AG11=0,"",($F11+$J11)/$N11*AG11)</f>
        <v/>
      </c>
      <c r="AI11" s="65" t="str">
        <f t="shared" ref="AI11:AI27" si="26">IF(AG11=0,"",+$G11/$N11*AG11)</f>
        <v/>
      </c>
      <c r="AJ11" s="65" t="str">
        <f t="shared" ref="AJ11:AJ27" si="27">IF(AG11=0,"",+$H11/$N11*AG11)</f>
        <v/>
      </c>
      <c r="AK11" s="65" t="str">
        <f t="shared" ref="AK11:AK26" si="28">IF(AG11=0,"",+$I11/$N11*AG11)</f>
        <v/>
      </c>
      <c r="AL11" s="65" t="str">
        <f t="shared" ref="AL11:AL26" si="29">+IF(AG11=0,"",$K11/$N11*AG11)</f>
        <v/>
      </c>
      <c r="AM11" s="65" t="str">
        <f t="shared" ref="AM11:AM27" si="30">IF(AG11=0,"",+$L11/$N11*AG11)</f>
        <v/>
      </c>
      <c r="AN11" s="65">
        <f t="shared" si="5"/>
        <v>0</v>
      </c>
      <c r="AO11" s="60"/>
      <c r="AP11" s="65" t="str">
        <f t="shared" ref="AP11:AP26" si="31">IF(AO11=0,"",($F11+$J11)/$N11*AO11)</f>
        <v/>
      </c>
      <c r="AQ11" s="65" t="str">
        <f t="shared" ref="AQ11:AQ27" si="32">IF(AO11=0,"",+$G11/$N11*AO11)</f>
        <v/>
      </c>
      <c r="AR11" s="65" t="str">
        <f t="shared" ref="AR11:AR27" si="33">IF(AO11=0,"",+$H11/$N11*AO11)</f>
        <v/>
      </c>
      <c r="AS11" s="65" t="str">
        <f t="shared" ref="AS11:AS26" si="34">IF(AO11=0,"",+$I11/$N11*AO11)</f>
        <v/>
      </c>
      <c r="AT11" s="65" t="str">
        <f t="shared" ref="AT11:AT26" si="35">+IF(AO11=0,"",$K11/$N11*AO11)</f>
        <v/>
      </c>
      <c r="AU11" s="65" t="str">
        <f t="shared" ref="AU11:AU27" si="36">IF(AO11=0,"",+$L11/$N11*AO11)</f>
        <v/>
      </c>
      <c r="AV11" s="65">
        <f t="shared" si="6"/>
        <v>0</v>
      </c>
      <c r="AW11" s="60"/>
      <c r="AX11" s="65" t="str">
        <f t="shared" ref="AX11:AX26" si="37">IF(AW11=0,"",($F11+$J11)/$N11*AW11)</f>
        <v/>
      </c>
      <c r="AY11" s="65" t="str">
        <f t="shared" ref="AY11:AY27" si="38">IF(AW11=0,"",+$G11/$N11*AW11)</f>
        <v/>
      </c>
      <c r="AZ11" s="65" t="str">
        <f t="shared" ref="AZ11:AZ27" si="39">IF(AW11=0,"",+$H11/$N11*AW11)</f>
        <v/>
      </c>
      <c r="BA11" s="65" t="str">
        <f t="shared" ref="BA11:BA26" si="40">IF(AW11=0,"",+$I11/$N11*AW11)</f>
        <v/>
      </c>
      <c r="BB11" s="65" t="str">
        <f t="shared" ref="BB11:BB26" si="41">+IF(AW11=0,"",$K11/$N11*AW11)</f>
        <v/>
      </c>
      <c r="BC11" s="65" t="str">
        <f t="shared" ref="BC11:BC27" si="42">IF(AW11=0,"",+$L11/$N11*AW11)</f>
        <v/>
      </c>
      <c r="BD11" s="65">
        <f t="shared" si="7"/>
        <v>0</v>
      </c>
      <c r="BE11" s="60"/>
      <c r="BF11" s="65" t="str">
        <f t="shared" ref="BF11:BF26" si="43">IF(BE11=0,"",($F11+$J11)/$N11*BE11)</f>
        <v/>
      </c>
      <c r="BG11" s="65" t="str">
        <f t="shared" ref="BG11:BG27" si="44">IF(BE11=0,"",+$G11/$N11*BE11)</f>
        <v/>
      </c>
      <c r="BH11" s="65" t="str">
        <f t="shared" ref="BH11:BH27" si="45">IF(BE11=0,"",+$H11/$N11*BE11)</f>
        <v/>
      </c>
      <c r="BI11" s="65" t="str">
        <f t="shared" ref="BI11:BI26" si="46">IF(BE11=0,"",+$I11/$N11*BE11)</f>
        <v/>
      </c>
      <c r="BJ11" s="65" t="str">
        <f t="shared" ref="BJ11:BJ26" si="47">+IF(BE11=0,"",$K11/$N11*BE11)</f>
        <v/>
      </c>
      <c r="BK11" s="65" t="str">
        <f t="shared" ref="BK11:BK27" si="48">IF(BE11=0,"",+$L11/$N11*BE11)</f>
        <v/>
      </c>
      <c r="BL11" s="65">
        <f t="shared" si="8"/>
        <v>0</v>
      </c>
      <c r="BM11" s="60"/>
      <c r="BN11" s="65" t="str">
        <f t="shared" ref="BN11:BN26" si="49">IF(BM11=0,"",($F11+$J11)/$N11*BM11)</f>
        <v/>
      </c>
      <c r="BO11" s="65" t="str">
        <f t="shared" ref="BO11:BO27" si="50">IF(BM11=0,"",+$G11/$N11*BM11)</f>
        <v/>
      </c>
      <c r="BP11" s="65" t="str">
        <f t="shared" ref="BP11:BP27" si="51">IF(BM11=0,"",+$H11/$N11*BM11)</f>
        <v/>
      </c>
      <c r="BQ11" s="65" t="str">
        <f t="shared" ref="BQ11:BQ26" si="52">IF(BM11=0,"",+$I11/$N11*BM11)</f>
        <v/>
      </c>
      <c r="BR11" s="65" t="str">
        <f t="shared" ref="BR11:BR26" si="53">+IF(BM11=0,"",$K11/$N11*BM11)</f>
        <v/>
      </c>
      <c r="BS11" s="65" t="str">
        <f t="shared" ref="BS11:BS27" si="54">IF(BM11=0,"",+$L11/$N11*BM11)</f>
        <v/>
      </c>
      <c r="BT11" s="65">
        <f t="shared" si="9"/>
        <v>0</v>
      </c>
      <c r="BU11" s="60"/>
      <c r="BV11" s="65" t="str">
        <f t="shared" ref="BV11:BV26" si="55">IF(BU11=0,"",($F11+$J11)/$N11*BU11)</f>
        <v/>
      </c>
      <c r="BW11" s="65" t="str">
        <f t="shared" ref="BW11:BW27" si="56">IF(BU11=0,"",+$G11/$N11*BU11)</f>
        <v/>
      </c>
      <c r="BX11" s="65" t="str">
        <f t="shared" ref="BX11:BX27" si="57">IF(BU11=0,"",+$H11/$N11*BU11)</f>
        <v/>
      </c>
      <c r="BY11" s="65" t="str">
        <f t="shared" ref="BY11:BY26" si="58">IF(BU11=0,"",+$I11/$N11*BU11)</f>
        <v/>
      </c>
      <c r="BZ11" s="65" t="str">
        <f t="shared" ref="BZ11:BZ26" si="59">+IF(BU11=0,"",$K11/$N11*BU11)</f>
        <v/>
      </c>
      <c r="CA11" s="65" t="str">
        <f t="shared" ref="CA11:CA27" si="60">IF(BU11=0,"",+$L11/$N11*BU11)</f>
        <v/>
      </c>
      <c r="CB11" s="65">
        <f t="shared" si="10"/>
        <v>0</v>
      </c>
      <c r="CC11" s="60"/>
      <c r="CD11" s="65" t="str">
        <f t="shared" ref="CD11:CD26" si="61">IF(CC11=0,"",($F11+$J11)/$N11*CC11)</f>
        <v/>
      </c>
      <c r="CE11" s="65" t="str">
        <f t="shared" ref="CE11:CE27" si="62">IF(CC11=0,"",+$G11/$N11*CC11)</f>
        <v/>
      </c>
      <c r="CF11" s="65" t="str">
        <f t="shared" ref="CF11:CF27" si="63">IF(CC11=0,"",+$H11/$N11*CC11)</f>
        <v/>
      </c>
      <c r="CG11" s="65" t="str">
        <f t="shared" ref="CG11:CG26" si="64">IF(CC11=0,"",+$I11/$N11*CC11)</f>
        <v/>
      </c>
      <c r="CH11" s="65" t="str">
        <f t="shared" ref="CH11:CH26" si="65">+IF(CC11=0,"",$K11/$N11*CC11)</f>
        <v/>
      </c>
      <c r="CI11" s="65" t="str">
        <f t="shared" ref="CI11:CI27" si="66">IF(CC11=0,"",+$L11/$N11*CC11)</f>
        <v/>
      </c>
      <c r="CJ11" s="65">
        <f t="shared" si="11"/>
        <v>0</v>
      </c>
      <c r="CK11" s="60"/>
      <c r="CL11" s="65" t="str">
        <f t="shared" ref="CL11:CL26" si="67">IF(CK11=0,"",($F11+$J11)/$N11*CK11)</f>
        <v/>
      </c>
      <c r="CM11" s="65" t="str">
        <f t="shared" ref="CM11:CM27" si="68">IF(CK11=0,"",+$G11/$N11*CK11)</f>
        <v/>
      </c>
      <c r="CN11" s="65" t="str">
        <f t="shared" ref="CN11:CN27" si="69">IF(CK11=0,"",+$H11/$N11*CK11)</f>
        <v/>
      </c>
      <c r="CO11" s="65" t="str">
        <f t="shared" ref="CO11:CO26" si="70">IF(CK11=0,"",+$I11/$N11*CK11)</f>
        <v/>
      </c>
      <c r="CP11" s="65" t="str">
        <f t="shared" ref="CP11:CP26" si="71">+IF(CK11=0,"",$K11/$N11*CK11)</f>
        <v/>
      </c>
      <c r="CQ11" s="65" t="str">
        <f t="shared" ref="CQ11:CQ27" si="72">IF(CK11=0,"",+$L11/$N11*CK11)</f>
        <v/>
      </c>
      <c r="CR11" s="336">
        <f t="shared" si="12"/>
        <v>0</v>
      </c>
      <c r="CS11" s="359"/>
      <c r="CT11" s="360"/>
      <c r="CU11" s="339"/>
    </row>
    <row r="12" spans="1:99" s="4" customFormat="1" ht="15" customHeight="1" x14ac:dyDescent="0.2">
      <c r="A12" s="18">
        <v>4</v>
      </c>
      <c r="B12" s="79"/>
      <c r="C12" s="19"/>
      <c r="D12" s="19"/>
      <c r="E12" s="19"/>
      <c r="F12" s="53"/>
      <c r="G12" s="53"/>
      <c r="H12" s="53"/>
      <c r="I12" s="53"/>
      <c r="J12" s="53"/>
      <c r="K12" s="53"/>
      <c r="L12" s="53"/>
      <c r="M12" s="64">
        <f t="shared" si="0"/>
        <v>0</v>
      </c>
      <c r="N12" s="59"/>
      <c r="O12" s="73">
        <f t="shared" si="1"/>
        <v>0</v>
      </c>
      <c r="P12" s="73">
        <f t="shared" si="2"/>
        <v>0</v>
      </c>
      <c r="Q12" s="60"/>
      <c r="R12" s="65" t="str">
        <f t="shared" si="13"/>
        <v/>
      </c>
      <c r="S12" s="65" t="str">
        <f t="shared" si="14"/>
        <v/>
      </c>
      <c r="T12" s="65" t="str">
        <f t="shared" si="15"/>
        <v/>
      </c>
      <c r="U12" s="65" t="str">
        <f t="shared" si="16"/>
        <v/>
      </c>
      <c r="V12" s="65" t="str">
        <f t="shared" si="17"/>
        <v/>
      </c>
      <c r="W12" s="65" t="str">
        <f t="shared" si="18"/>
        <v/>
      </c>
      <c r="X12" s="65">
        <f t="shared" si="3"/>
        <v>0</v>
      </c>
      <c r="Y12" s="60"/>
      <c r="Z12" s="65" t="str">
        <f t="shared" si="19"/>
        <v/>
      </c>
      <c r="AA12" s="65" t="str">
        <f t="shared" si="20"/>
        <v/>
      </c>
      <c r="AB12" s="65" t="str">
        <f t="shared" si="21"/>
        <v/>
      </c>
      <c r="AC12" s="65" t="str">
        <f t="shared" si="22"/>
        <v/>
      </c>
      <c r="AD12" s="65" t="str">
        <f t="shared" si="23"/>
        <v/>
      </c>
      <c r="AE12" s="65" t="str">
        <f t="shared" si="24"/>
        <v/>
      </c>
      <c r="AF12" s="65">
        <f t="shared" si="4"/>
        <v>0</v>
      </c>
      <c r="AG12" s="60"/>
      <c r="AH12" s="65" t="str">
        <f t="shared" si="25"/>
        <v/>
      </c>
      <c r="AI12" s="65" t="str">
        <f t="shared" si="26"/>
        <v/>
      </c>
      <c r="AJ12" s="65" t="str">
        <f t="shared" si="27"/>
        <v/>
      </c>
      <c r="AK12" s="65" t="str">
        <f t="shared" si="28"/>
        <v/>
      </c>
      <c r="AL12" s="65" t="str">
        <f t="shared" si="29"/>
        <v/>
      </c>
      <c r="AM12" s="65" t="str">
        <f t="shared" si="30"/>
        <v/>
      </c>
      <c r="AN12" s="65">
        <f t="shared" si="5"/>
        <v>0</v>
      </c>
      <c r="AO12" s="60"/>
      <c r="AP12" s="65" t="str">
        <f t="shared" si="31"/>
        <v/>
      </c>
      <c r="AQ12" s="65" t="str">
        <f t="shared" si="32"/>
        <v/>
      </c>
      <c r="AR12" s="65" t="str">
        <f t="shared" si="33"/>
        <v/>
      </c>
      <c r="AS12" s="65" t="str">
        <f t="shared" si="34"/>
        <v/>
      </c>
      <c r="AT12" s="65" t="str">
        <f t="shared" si="35"/>
        <v/>
      </c>
      <c r="AU12" s="65" t="str">
        <f t="shared" si="36"/>
        <v/>
      </c>
      <c r="AV12" s="65">
        <f t="shared" si="6"/>
        <v>0</v>
      </c>
      <c r="AW12" s="60"/>
      <c r="AX12" s="65" t="str">
        <f t="shared" si="37"/>
        <v/>
      </c>
      <c r="AY12" s="65" t="str">
        <f t="shared" si="38"/>
        <v/>
      </c>
      <c r="AZ12" s="65" t="str">
        <f t="shared" si="39"/>
        <v/>
      </c>
      <c r="BA12" s="65" t="str">
        <f t="shared" si="40"/>
        <v/>
      </c>
      <c r="BB12" s="65" t="str">
        <f t="shared" si="41"/>
        <v/>
      </c>
      <c r="BC12" s="65" t="str">
        <f t="shared" si="42"/>
        <v/>
      </c>
      <c r="BD12" s="65">
        <f t="shared" si="7"/>
        <v>0</v>
      </c>
      <c r="BE12" s="60"/>
      <c r="BF12" s="65" t="str">
        <f t="shared" si="43"/>
        <v/>
      </c>
      <c r="BG12" s="65" t="str">
        <f t="shared" si="44"/>
        <v/>
      </c>
      <c r="BH12" s="65" t="str">
        <f t="shared" si="45"/>
        <v/>
      </c>
      <c r="BI12" s="65" t="str">
        <f t="shared" si="46"/>
        <v/>
      </c>
      <c r="BJ12" s="65" t="str">
        <f t="shared" si="47"/>
        <v/>
      </c>
      <c r="BK12" s="65" t="str">
        <f t="shared" si="48"/>
        <v/>
      </c>
      <c r="BL12" s="65">
        <f t="shared" si="8"/>
        <v>0</v>
      </c>
      <c r="BM12" s="60"/>
      <c r="BN12" s="65" t="str">
        <f t="shared" si="49"/>
        <v/>
      </c>
      <c r="BO12" s="65" t="str">
        <f t="shared" si="50"/>
        <v/>
      </c>
      <c r="BP12" s="65" t="str">
        <f t="shared" si="51"/>
        <v/>
      </c>
      <c r="BQ12" s="65" t="str">
        <f t="shared" si="52"/>
        <v/>
      </c>
      <c r="BR12" s="65" t="str">
        <f t="shared" si="53"/>
        <v/>
      </c>
      <c r="BS12" s="65" t="str">
        <f t="shared" si="54"/>
        <v/>
      </c>
      <c r="BT12" s="65">
        <f t="shared" si="9"/>
        <v>0</v>
      </c>
      <c r="BU12" s="60"/>
      <c r="BV12" s="65" t="str">
        <f t="shared" si="55"/>
        <v/>
      </c>
      <c r="BW12" s="65" t="str">
        <f t="shared" si="56"/>
        <v/>
      </c>
      <c r="BX12" s="65" t="str">
        <f t="shared" si="57"/>
        <v/>
      </c>
      <c r="BY12" s="65" t="str">
        <f t="shared" si="58"/>
        <v/>
      </c>
      <c r="BZ12" s="65" t="str">
        <f t="shared" si="59"/>
        <v/>
      </c>
      <c r="CA12" s="65" t="str">
        <f t="shared" si="60"/>
        <v/>
      </c>
      <c r="CB12" s="65">
        <f t="shared" si="10"/>
        <v>0</v>
      </c>
      <c r="CC12" s="60"/>
      <c r="CD12" s="65" t="str">
        <f t="shared" si="61"/>
        <v/>
      </c>
      <c r="CE12" s="65" t="str">
        <f t="shared" si="62"/>
        <v/>
      </c>
      <c r="CF12" s="65" t="str">
        <f t="shared" si="63"/>
        <v/>
      </c>
      <c r="CG12" s="65" t="str">
        <f t="shared" si="64"/>
        <v/>
      </c>
      <c r="CH12" s="65" t="str">
        <f t="shared" si="65"/>
        <v/>
      </c>
      <c r="CI12" s="65" t="str">
        <f t="shared" si="66"/>
        <v/>
      </c>
      <c r="CJ12" s="65">
        <f t="shared" si="11"/>
        <v>0</v>
      </c>
      <c r="CK12" s="60"/>
      <c r="CL12" s="65" t="str">
        <f t="shared" si="67"/>
        <v/>
      </c>
      <c r="CM12" s="65" t="str">
        <f t="shared" si="68"/>
        <v/>
      </c>
      <c r="CN12" s="65" t="str">
        <f t="shared" si="69"/>
        <v/>
      </c>
      <c r="CO12" s="65" t="str">
        <f t="shared" si="70"/>
        <v/>
      </c>
      <c r="CP12" s="65" t="str">
        <f t="shared" si="71"/>
        <v/>
      </c>
      <c r="CQ12" s="65" t="str">
        <f t="shared" si="72"/>
        <v/>
      </c>
      <c r="CR12" s="336">
        <f t="shared" si="12"/>
        <v>0</v>
      </c>
      <c r="CS12" s="359"/>
      <c r="CT12" s="360"/>
      <c r="CU12" s="339"/>
    </row>
    <row r="13" spans="1:99" s="4" customFormat="1" ht="15" customHeight="1" x14ac:dyDescent="0.2">
      <c r="A13" s="18">
        <v>5</v>
      </c>
      <c r="B13" s="79"/>
      <c r="C13" s="74"/>
      <c r="D13" s="19"/>
      <c r="E13" s="19"/>
      <c r="F13" s="53"/>
      <c r="G13" s="53"/>
      <c r="H13" s="53"/>
      <c r="I13" s="53"/>
      <c r="J13" s="53"/>
      <c r="K13" s="53"/>
      <c r="L13" s="53"/>
      <c r="M13" s="64">
        <f t="shared" si="0"/>
        <v>0</v>
      </c>
      <c r="N13" s="59"/>
      <c r="O13" s="73">
        <f t="shared" si="1"/>
        <v>0</v>
      </c>
      <c r="P13" s="73">
        <f t="shared" si="2"/>
        <v>0</v>
      </c>
      <c r="Q13" s="60"/>
      <c r="R13" s="65" t="str">
        <f t="shared" si="13"/>
        <v/>
      </c>
      <c r="S13" s="65" t="str">
        <f t="shared" si="14"/>
        <v/>
      </c>
      <c r="T13" s="65" t="str">
        <f t="shared" si="15"/>
        <v/>
      </c>
      <c r="U13" s="65" t="str">
        <f t="shared" si="16"/>
        <v/>
      </c>
      <c r="V13" s="65" t="str">
        <f t="shared" si="17"/>
        <v/>
      </c>
      <c r="W13" s="65" t="str">
        <f t="shared" si="18"/>
        <v/>
      </c>
      <c r="X13" s="65">
        <f t="shared" si="3"/>
        <v>0</v>
      </c>
      <c r="Y13" s="60"/>
      <c r="Z13" s="65" t="str">
        <f t="shared" si="19"/>
        <v/>
      </c>
      <c r="AA13" s="65" t="str">
        <f t="shared" si="20"/>
        <v/>
      </c>
      <c r="AB13" s="65" t="str">
        <f t="shared" si="21"/>
        <v/>
      </c>
      <c r="AC13" s="65" t="str">
        <f t="shared" si="22"/>
        <v/>
      </c>
      <c r="AD13" s="65" t="str">
        <f t="shared" si="23"/>
        <v/>
      </c>
      <c r="AE13" s="65" t="str">
        <f t="shared" si="24"/>
        <v/>
      </c>
      <c r="AF13" s="65">
        <f t="shared" si="4"/>
        <v>0</v>
      </c>
      <c r="AG13" s="60"/>
      <c r="AH13" s="65" t="str">
        <f t="shared" si="25"/>
        <v/>
      </c>
      <c r="AI13" s="65" t="str">
        <f t="shared" si="26"/>
        <v/>
      </c>
      <c r="AJ13" s="65" t="str">
        <f t="shared" si="27"/>
        <v/>
      </c>
      <c r="AK13" s="65" t="str">
        <f t="shared" si="28"/>
        <v/>
      </c>
      <c r="AL13" s="65" t="str">
        <f t="shared" si="29"/>
        <v/>
      </c>
      <c r="AM13" s="65" t="str">
        <f t="shared" si="30"/>
        <v/>
      </c>
      <c r="AN13" s="65">
        <f t="shared" si="5"/>
        <v>0</v>
      </c>
      <c r="AO13" s="60"/>
      <c r="AP13" s="65" t="str">
        <f t="shared" si="31"/>
        <v/>
      </c>
      <c r="AQ13" s="65" t="str">
        <f t="shared" si="32"/>
        <v/>
      </c>
      <c r="AR13" s="65" t="str">
        <f t="shared" si="33"/>
        <v/>
      </c>
      <c r="AS13" s="65" t="str">
        <f t="shared" si="34"/>
        <v/>
      </c>
      <c r="AT13" s="65" t="str">
        <f t="shared" si="35"/>
        <v/>
      </c>
      <c r="AU13" s="65" t="str">
        <f t="shared" si="36"/>
        <v/>
      </c>
      <c r="AV13" s="65">
        <f t="shared" si="6"/>
        <v>0</v>
      </c>
      <c r="AW13" s="60"/>
      <c r="AX13" s="65" t="str">
        <f t="shared" si="37"/>
        <v/>
      </c>
      <c r="AY13" s="65" t="str">
        <f t="shared" si="38"/>
        <v/>
      </c>
      <c r="AZ13" s="65" t="str">
        <f t="shared" si="39"/>
        <v/>
      </c>
      <c r="BA13" s="65" t="str">
        <f t="shared" si="40"/>
        <v/>
      </c>
      <c r="BB13" s="65" t="str">
        <f t="shared" si="41"/>
        <v/>
      </c>
      <c r="BC13" s="65" t="str">
        <f t="shared" si="42"/>
        <v/>
      </c>
      <c r="BD13" s="65">
        <f t="shared" si="7"/>
        <v>0</v>
      </c>
      <c r="BE13" s="60"/>
      <c r="BF13" s="65" t="str">
        <f t="shared" si="43"/>
        <v/>
      </c>
      <c r="BG13" s="65" t="str">
        <f t="shared" si="44"/>
        <v/>
      </c>
      <c r="BH13" s="65" t="str">
        <f t="shared" si="45"/>
        <v/>
      </c>
      <c r="BI13" s="65" t="str">
        <f t="shared" si="46"/>
        <v/>
      </c>
      <c r="BJ13" s="65" t="str">
        <f t="shared" si="47"/>
        <v/>
      </c>
      <c r="BK13" s="65" t="str">
        <f t="shared" si="48"/>
        <v/>
      </c>
      <c r="BL13" s="65">
        <f t="shared" si="8"/>
        <v>0</v>
      </c>
      <c r="BM13" s="60"/>
      <c r="BN13" s="65" t="str">
        <f t="shared" si="49"/>
        <v/>
      </c>
      <c r="BO13" s="65" t="str">
        <f t="shared" si="50"/>
        <v/>
      </c>
      <c r="BP13" s="65" t="str">
        <f t="shared" si="51"/>
        <v/>
      </c>
      <c r="BQ13" s="65" t="str">
        <f t="shared" si="52"/>
        <v/>
      </c>
      <c r="BR13" s="65" t="str">
        <f t="shared" si="53"/>
        <v/>
      </c>
      <c r="BS13" s="65" t="str">
        <f t="shared" si="54"/>
        <v/>
      </c>
      <c r="BT13" s="65">
        <f t="shared" si="9"/>
        <v>0</v>
      </c>
      <c r="BU13" s="60"/>
      <c r="BV13" s="65" t="str">
        <f t="shared" si="55"/>
        <v/>
      </c>
      <c r="BW13" s="65" t="str">
        <f t="shared" si="56"/>
        <v/>
      </c>
      <c r="BX13" s="65" t="str">
        <f t="shared" si="57"/>
        <v/>
      </c>
      <c r="BY13" s="65" t="str">
        <f t="shared" si="58"/>
        <v/>
      </c>
      <c r="BZ13" s="65" t="str">
        <f t="shared" si="59"/>
        <v/>
      </c>
      <c r="CA13" s="65" t="str">
        <f t="shared" si="60"/>
        <v/>
      </c>
      <c r="CB13" s="65">
        <f t="shared" si="10"/>
        <v>0</v>
      </c>
      <c r="CC13" s="60"/>
      <c r="CD13" s="65" t="str">
        <f t="shared" si="61"/>
        <v/>
      </c>
      <c r="CE13" s="65" t="str">
        <f t="shared" si="62"/>
        <v/>
      </c>
      <c r="CF13" s="65" t="str">
        <f t="shared" si="63"/>
        <v/>
      </c>
      <c r="CG13" s="65" t="str">
        <f t="shared" si="64"/>
        <v/>
      </c>
      <c r="CH13" s="65" t="str">
        <f t="shared" si="65"/>
        <v/>
      </c>
      <c r="CI13" s="65" t="str">
        <f t="shared" si="66"/>
        <v/>
      </c>
      <c r="CJ13" s="65">
        <f t="shared" si="11"/>
        <v>0</v>
      </c>
      <c r="CK13" s="60"/>
      <c r="CL13" s="65" t="str">
        <f t="shared" si="67"/>
        <v/>
      </c>
      <c r="CM13" s="65" t="str">
        <f t="shared" si="68"/>
        <v/>
      </c>
      <c r="CN13" s="65" t="str">
        <f t="shared" si="69"/>
        <v/>
      </c>
      <c r="CO13" s="65" t="str">
        <f t="shared" si="70"/>
        <v/>
      </c>
      <c r="CP13" s="65" t="str">
        <f t="shared" si="71"/>
        <v/>
      </c>
      <c r="CQ13" s="65" t="str">
        <f t="shared" si="72"/>
        <v/>
      </c>
      <c r="CR13" s="336">
        <f t="shared" si="12"/>
        <v>0</v>
      </c>
      <c r="CS13" s="359"/>
      <c r="CT13" s="360"/>
      <c r="CU13" s="339"/>
    </row>
    <row r="14" spans="1:99" s="4" customFormat="1" ht="15" customHeight="1" x14ac:dyDescent="0.2">
      <c r="A14" s="18">
        <v>6</v>
      </c>
      <c r="B14" s="79"/>
      <c r="C14" s="19"/>
      <c r="D14" s="19"/>
      <c r="E14" s="19"/>
      <c r="F14" s="53"/>
      <c r="G14" s="53"/>
      <c r="H14" s="53"/>
      <c r="I14" s="53"/>
      <c r="J14" s="53"/>
      <c r="K14" s="53"/>
      <c r="L14" s="53"/>
      <c r="M14" s="64">
        <f t="shared" ref="M14:M26" si="73">SUM(F14:L14)</f>
        <v>0</v>
      </c>
      <c r="N14" s="59"/>
      <c r="O14" s="73">
        <f t="shared" si="1"/>
        <v>0</v>
      </c>
      <c r="P14" s="73">
        <f t="shared" si="2"/>
        <v>0</v>
      </c>
      <c r="Q14" s="60"/>
      <c r="R14" s="65" t="str">
        <f t="shared" si="13"/>
        <v/>
      </c>
      <c r="S14" s="65" t="str">
        <f t="shared" si="14"/>
        <v/>
      </c>
      <c r="T14" s="65" t="str">
        <f t="shared" si="15"/>
        <v/>
      </c>
      <c r="U14" s="65" t="str">
        <f t="shared" si="16"/>
        <v/>
      </c>
      <c r="V14" s="65" t="str">
        <f t="shared" si="17"/>
        <v/>
      </c>
      <c r="W14" s="65" t="str">
        <f t="shared" si="18"/>
        <v/>
      </c>
      <c r="X14" s="65">
        <f t="shared" ref="X14:X26" si="74">SUM(R14:W14)</f>
        <v>0</v>
      </c>
      <c r="Y14" s="60"/>
      <c r="Z14" s="65" t="str">
        <f t="shared" si="19"/>
        <v/>
      </c>
      <c r="AA14" s="65" t="str">
        <f t="shared" si="20"/>
        <v/>
      </c>
      <c r="AB14" s="65" t="str">
        <f t="shared" si="21"/>
        <v/>
      </c>
      <c r="AC14" s="65" t="str">
        <f t="shared" si="22"/>
        <v/>
      </c>
      <c r="AD14" s="65" t="str">
        <f t="shared" si="23"/>
        <v/>
      </c>
      <c r="AE14" s="65" t="str">
        <f t="shared" si="24"/>
        <v/>
      </c>
      <c r="AF14" s="65">
        <f t="shared" si="4"/>
        <v>0</v>
      </c>
      <c r="AG14" s="60"/>
      <c r="AH14" s="65" t="str">
        <f t="shared" si="25"/>
        <v/>
      </c>
      <c r="AI14" s="65" t="str">
        <f t="shared" si="26"/>
        <v/>
      </c>
      <c r="AJ14" s="65" t="str">
        <f t="shared" si="27"/>
        <v/>
      </c>
      <c r="AK14" s="65" t="str">
        <f t="shared" si="28"/>
        <v/>
      </c>
      <c r="AL14" s="65" t="str">
        <f t="shared" si="29"/>
        <v/>
      </c>
      <c r="AM14" s="65" t="str">
        <f t="shared" si="30"/>
        <v/>
      </c>
      <c r="AN14" s="65">
        <f t="shared" si="5"/>
        <v>0</v>
      </c>
      <c r="AO14" s="60"/>
      <c r="AP14" s="65" t="str">
        <f t="shared" si="31"/>
        <v/>
      </c>
      <c r="AQ14" s="65" t="str">
        <f t="shared" si="32"/>
        <v/>
      </c>
      <c r="AR14" s="65" t="str">
        <f t="shared" si="33"/>
        <v/>
      </c>
      <c r="AS14" s="65" t="str">
        <f t="shared" si="34"/>
        <v/>
      </c>
      <c r="AT14" s="65" t="str">
        <f t="shared" si="35"/>
        <v/>
      </c>
      <c r="AU14" s="65" t="str">
        <f t="shared" si="36"/>
        <v/>
      </c>
      <c r="AV14" s="65">
        <f t="shared" si="6"/>
        <v>0</v>
      </c>
      <c r="AW14" s="60"/>
      <c r="AX14" s="65" t="str">
        <f t="shared" si="37"/>
        <v/>
      </c>
      <c r="AY14" s="65" t="str">
        <f t="shared" si="38"/>
        <v/>
      </c>
      <c r="AZ14" s="65" t="str">
        <f t="shared" si="39"/>
        <v/>
      </c>
      <c r="BA14" s="65" t="str">
        <f t="shared" si="40"/>
        <v/>
      </c>
      <c r="BB14" s="65" t="str">
        <f t="shared" si="41"/>
        <v/>
      </c>
      <c r="BC14" s="65" t="str">
        <f t="shared" si="42"/>
        <v/>
      </c>
      <c r="BD14" s="65">
        <f t="shared" si="7"/>
        <v>0</v>
      </c>
      <c r="BE14" s="60"/>
      <c r="BF14" s="65" t="str">
        <f t="shared" si="43"/>
        <v/>
      </c>
      <c r="BG14" s="65" t="str">
        <f t="shared" si="44"/>
        <v/>
      </c>
      <c r="BH14" s="65" t="str">
        <f t="shared" si="45"/>
        <v/>
      </c>
      <c r="BI14" s="65" t="str">
        <f t="shared" si="46"/>
        <v/>
      </c>
      <c r="BJ14" s="65" t="str">
        <f t="shared" si="47"/>
        <v/>
      </c>
      <c r="BK14" s="65" t="str">
        <f t="shared" si="48"/>
        <v/>
      </c>
      <c r="BL14" s="65">
        <f t="shared" si="8"/>
        <v>0</v>
      </c>
      <c r="BM14" s="60"/>
      <c r="BN14" s="65" t="str">
        <f t="shared" si="49"/>
        <v/>
      </c>
      <c r="BO14" s="65" t="str">
        <f t="shared" si="50"/>
        <v/>
      </c>
      <c r="BP14" s="65" t="str">
        <f t="shared" si="51"/>
        <v/>
      </c>
      <c r="BQ14" s="65" t="str">
        <f t="shared" si="52"/>
        <v/>
      </c>
      <c r="BR14" s="65" t="str">
        <f t="shared" si="53"/>
        <v/>
      </c>
      <c r="BS14" s="65" t="str">
        <f t="shared" si="54"/>
        <v/>
      </c>
      <c r="BT14" s="65">
        <f t="shared" si="9"/>
        <v>0</v>
      </c>
      <c r="BU14" s="60"/>
      <c r="BV14" s="65" t="str">
        <f t="shared" si="55"/>
        <v/>
      </c>
      <c r="BW14" s="65" t="str">
        <f t="shared" si="56"/>
        <v/>
      </c>
      <c r="BX14" s="65" t="str">
        <f t="shared" si="57"/>
        <v/>
      </c>
      <c r="BY14" s="65" t="str">
        <f t="shared" si="58"/>
        <v/>
      </c>
      <c r="BZ14" s="65" t="str">
        <f t="shared" si="59"/>
        <v/>
      </c>
      <c r="CA14" s="65" t="str">
        <f t="shared" si="60"/>
        <v/>
      </c>
      <c r="CB14" s="65">
        <f t="shared" si="10"/>
        <v>0</v>
      </c>
      <c r="CC14" s="60"/>
      <c r="CD14" s="65" t="str">
        <f t="shared" si="61"/>
        <v/>
      </c>
      <c r="CE14" s="65" t="str">
        <f t="shared" si="62"/>
        <v/>
      </c>
      <c r="CF14" s="65" t="str">
        <f t="shared" si="63"/>
        <v/>
      </c>
      <c r="CG14" s="65" t="str">
        <f t="shared" si="64"/>
        <v/>
      </c>
      <c r="CH14" s="65" t="str">
        <f t="shared" si="65"/>
        <v/>
      </c>
      <c r="CI14" s="65" t="str">
        <f t="shared" si="66"/>
        <v/>
      </c>
      <c r="CJ14" s="65">
        <f t="shared" si="11"/>
        <v>0</v>
      </c>
      <c r="CK14" s="60"/>
      <c r="CL14" s="65" t="str">
        <f t="shared" si="67"/>
        <v/>
      </c>
      <c r="CM14" s="65" t="str">
        <f t="shared" si="68"/>
        <v/>
      </c>
      <c r="CN14" s="65" t="str">
        <f t="shared" si="69"/>
        <v/>
      </c>
      <c r="CO14" s="65" t="str">
        <f t="shared" si="70"/>
        <v/>
      </c>
      <c r="CP14" s="65" t="str">
        <f t="shared" si="71"/>
        <v/>
      </c>
      <c r="CQ14" s="65" t="str">
        <f t="shared" si="72"/>
        <v/>
      </c>
      <c r="CR14" s="336">
        <f t="shared" si="12"/>
        <v>0</v>
      </c>
      <c r="CS14" s="359"/>
      <c r="CT14" s="360"/>
      <c r="CU14" s="339"/>
    </row>
    <row r="15" spans="1:99" s="4" customFormat="1" ht="15" customHeight="1" x14ac:dyDescent="0.2">
      <c r="A15" s="18">
        <v>7</v>
      </c>
      <c r="B15" s="79"/>
      <c r="C15" s="19"/>
      <c r="D15" s="19"/>
      <c r="E15" s="52" t="s">
        <v>144</v>
      </c>
      <c r="F15" s="53"/>
      <c r="G15" s="53"/>
      <c r="H15" s="53"/>
      <c r="I15" s="53"/>
      <c r="J15" s="53"/>
      <c r="K15" s="53"/>
      <c r="L15" s="53"/>
      <c r="M15" s="64">
        <f t="shared" ref="M15:M20" si="75">SUM(F15:L15)</f>
        <v>0</v>
      </c>
      <c r="N15" s="59"/>
      <c r="O15" s="73">
        <f t="shared" si="1"/>
        <v>0</v>
      </c>
      <c r="P15" s="73">
        <f t="shared" si="2"/>
        <v>0</v>
      </c>
      <c r="Q15" s="60"/>
      <c r="R15" s="65" t="str">
        <f t="shared" si="13"/>
        <v/>
      </c>
      <c r="S15" s="65" t="str">
        <f t="shared" si="14"/>
        <v/>
      </c>
      <c r="T15" s="65" t="str">
        <f t="shared" si="15"/>
        <v/>
      </c>
      <c r="U15" s="65" t="str">
        <f t="shared" si="16"/>
        <v/>
      </c>
      <c r="V15" s="65" t="str">
        <f t="shared" si="17"/>
        <v/>
      </c>
      <c r="W15" s="65" t="str">
        <f t="shared" si="18"/>
        <v/>
      </c>
      <c r="X15" s="65">
        <f t="shared" ref="X15:X20" si="76">SUM(R15:W15)</f>
        <v>0</v>
      </c>
      <c r="Y15" s="60"/>
      <c r="Z15" s="65" t="str">
        <f t="shared" si="19"/>
        <v/>
      </c>
      <c r="AA15" s="65" t="str">
        <f t="shared" si="20"/>
        <v/>
      </c>
      <c r="AB15" s="65" t="str">
        <f t="shared" si="21"/>
        <v/>
      </c>
      <c r="AC15" s="65" t="str">
        <f t="shared" si="22"/>
        <v/>
      </c>
      <c r="AD15" s="65" t="str">
        <f t="shared" si="23"/>
        <v/>
      </c>
      <c r="AE15" s="65" t="str">
        <f t="shared" si="24"/>
        <v/>
      </c>
      <c r="AF15" s="65">
        <f t="shared" si="4"/>
        <v>0</v>
      </c>
      <c r="AG15" s="60"/>
      <c r="AH15" s="65" t="str">
        <f t="shared" si="25"/>
        <v/>
      </c>
      <c r="AI15" s="65" t="str">
        <f t="shared" si="26"/>
        <v/>
      </c>
      <c r="AJ15" s="65" t="str">
        <f t="shared" si="27"/>
        <v/>
      </c>
      <c r="AK15" s="65" t="str">
        <f t="shared" si="28"/>
        <v/>
      </c>
      <c r="AL15" s="65" t="str">
        <f t="shared" si="29"/>
        <v/>
      </c>
      <c r="AM15" s="65" t="str">
        <f t="shared" si="30"/>
        <v/>
      </c>
      <c r="AN15" s="65">
        <f t="shared" si="5"/>
        <v>0</v>
      </c>
      <c r="AO15" s="60"/>
      <c r="AP15" s="65" t="str">
        <f t="shared" si="31"/>
        <v/>
      </c>
      <c r="AQ15" s="65" t="str">
        <f t="shared" si="32"/>
        <v/>
      </c>
      <c r="AR15" s="65" t="str">
        <f t="shared" si="33"/>
        <v/>
      </c>
      <c r="AS15" s="65" t="str">
        <f t="shared" si="34"/>
        <v/>
      </c>
      <c r="AT15" s="65" t="str">
        <f t="shared" si="35"/>
        <v/>
      </c>
      <c r="AU15" s="65" t="str">
        <f t="shared" si="36"/>
        <v/>
      </c>
      <c r="AV15" s="65">
        <f t="shared" si="6"/>
        <v>0</v>
      </c>
      <c r="AW15" s="60"/>
      <c r="AX15" s="65" t="str">
        <f t="shared" si="37"/>
        <v/>
      </c>
      <c r="AY15" s="65" t="str">
        <f t="shared" si="38"/>
        <v/>
      </c>
      <c r="AZ15" s="65" t="str">
        <f t="shared" si="39"/>
        <v/>
      </c>
      <c r="BA15" s="65" t="str">
        <f t="shared" si="40"/>
        <v/>
      </c>
      <c r="BB15" s="65" t="str">
        <f t="shared" si="41"/>
        <v/>
      </c>
      <c r="BC15" s="65" t="str">
        <f t="shared" si="42"/>
        <v/>
      </c>
      <c r="BD15" s="65">
        <f t="shared" si="7"/>
        <v>0</v>
      </c>
      <c r="BE15" s="60"/>
      <c r="BF15" s="65" t="str">
        <f t="shared" si="43"/>
        <v/>
      </c>
      <c r="BG15" s="65" t="str">
        <f t="shared" si="44"/>
        <v/>
      </c>
      <c r="BH15" s="65" t="str">
        <f t="shared" si="45"/>
        <v/>
      </c>
      <c r="BI15" s="65" t="str">
        <f t="shared" si="46"/>
        <v/>
      </c>
      <c r="BJ15" s="65" t="str">
        <f t="shared" si="47"/>
        <v/>
      </c>
      <c r="BK15" s="65" t="str">
        <f t="shared" si="48"/>
        <v/>
      </c>
      <c r="BL15" s="65">
        <f t="shared" si="8"/>
        <v>0</v>
      </c>
      <c r="BM15" s="60"/>
      <c r="BN15" s="65" t="str">
        <f t="shared" si="49"/>
        <v/>
      </c>
      <c r="BO15" s="65" t="str">
        <f t="shared" si="50"/>
        <v/>
      </c>
      <c r="BP15" s="65" t="str">
        <f t="shared" si="51"/>
        <v/>
      </c>
      <c r="BQ15" s="65" t="str">
        <f t="shared" si="52"/>
        <v/>
      </c>
      <c r="BR15" s="65" t="str">
        <f t="shared" si="53"/>
        <v/>
      </c>
      <c r="BS15" s="65" t="str">
        <f t="shared" si="54"/>
        <v/>
      </c>
      <c r="BT15" s="65">
        <f t="shared" si="9"/>
        <v>0</v>
      </c>
      <c r="BU15" s="60"/>
      <c r="BV15" s="65" t="str">
        <f t="shared" si="55"/>
        <v/>
      </c>
      <c r="BW15" s="65" t="str">
        <f t="shared" si="56"/>
        <v/>
      </c>
      <c r="BX15" s="65" t="str">
        <f t="shared" si="57"/>
        <v/>
      </c>
      <c r="BY15" s="65" t="str">
        <f t="shared" si="58"/>
        <v/>
      </c>
      <c r="BZ15" s="65" t="str">
        <f t="shared" si="59"/>
        <v/>
      </c>
      <c r="CA15" s="65" t="str">
        <f t="shared" si="60"/>
        <v/>
      </c>
      <c r="CB15" s="65">
        <f t="shared" si="10"/>
        <v>0</v>
      </c>
      <c r="CC15" s="60"/>
      <c r="CD15" s="65" t="str">
        <f t="shared" si="61"/>
        <v/>
      </c>
      <c r="CE15" s="65" t="str">
        <f t="shared" si="62"/>
        <v/>
      </c>
      <c r="CF15" s="65" t="str">
        <f t="shared" si="63"/>
        <v/>
      </c>
      <c r="CG15" s="65" t="str">
        <f t="shared" si="64"/>
        <v/>
      </c>
      <c r="CH15" s="65" t="str">
        <f t="shared" si="65"/>
        <v/>
      </c>
      <c r="CI15" s="65" t="str">
        <f t="shared" si="66"/>
        <v/>
      </c>
      <c r="CJ15" s="65">
        <f t="shared" si="11"/>
        <v>0</v>
      </c>
      <c r="CK15" s="60"/>
      <c r="CL15" s="65" t="str">
        <f t="shared" si="67"/>
        <v/>
      </c>
      <c r="CM15" s="65" t="str">
        <f t="shared" si="68"/>
        <v/>
      </c>
      <c r="CN15" s="65" t="str">
        <f t="shared" si="69"/>
        <v/>
      </c>
      <c r="CO15" s="65" t="str">
        <f t="shared" si="70"/>
        <v/>
      </c>
      <c r="CP15" s="65" t="str">
        <f t="shared" si="71"/>
        <v/>
      </c>
      <c r="CQ15" s="65" t="str">
        <f t="shared" si="72"/>
        <v/>
      </c>
      <c r="CR15" s="336">
        <f t="shared" si="12"/>
        <v>0</v>
      </c>
      <c r="CS15" s="359"/>
      <c r="CT15" s="360"/>
      <c r="CU15" s="339"/>
    </row>
    <row r="16" spans="1:99" s="4" customFormat="1" ht="15" customHeight="1" x14ac:dyDescent="0.2">
      <c r="A16" s="18">
        <v>8</v>
      </c>
      <c r="B16" s="79"/>
      <c r="C16" s="19"/>
      <c r="D16" s="19"/>
      <c r="E16" s="19"/>
      <c r="F16" s="53"/>
      <c r="G16" s="53"/>
      <c r="H16" s="53"/>
      <c r="I16" s="53"/>
      <c r="J16" s="53"/>
      <c r="K16" s="53"/>
      <c r="L16" s="53"/>
      <c r="M16" s="64">
        <f t="shared" si="75"/>
        <v>0</v>
      </c>
      <c r="N16" s="59"/>
      <c r="O16" s="73">
        <f t="shared" si="1"/>
        <v>0</v>
      </c>
      <c r="P16" s="73">
        <f t="shared" si="2"/>
        <v>0</v>
      </c>
      <c r="Q16" s="60"/>
      <c r="R16" s="65" t="str">
        <f t="shared" si="13"/>
        <v/>
      </c>
      <c r="S16" s="65" t="str">
        <f t="shared" si="14"/>
        <v/>
      </c>
      <c r="T16" s="65" t="str">
        <f t="shared" si="15"/>
        <v/>
      </c>
      <c r="U16" s="65" t="str">
        <f t="shared" si="16"/>
        <v/>
      </c>
      <c r="V16" s="65" t="str">
        <f t="shared" si="17"/>
        <v/>
      </c>
      <c r="W16" s="65" t="str">
        <f t="shared" si="18"/>
        <v/>
      </c>
      <c r="X16" s="65">
        <f t="shared" si="76"/>
        <v>0</v>
      </c>
      <c r="Y16" s="60"/>
      <c r="Z16" s="65" t="str">
        <f t="shared" si="19"/>
        <v/>
      </c>
      <c r="AA16" s="65" t="str">
        <f t="shared" si="20"/>
        <v/>
      </c>
      <c r="AB16" s="65" t="str">
        <f t="shared" si="21"/>
        <v/>
      </c>
      <c r="AC16" s="65" t="str">
        <f t="shared" si="22"/>
        <v/>
      </c>
      <c r="AD16" s="65" t="str">
        <f t="shared" si="23"/>
        <v/>
      </c>
      <c r="AE16" s="65" t="str">
        <f t="shared" si="24"/>
        <v/>
      </c>
      <c r="AF16" s="65">
        <f t="shared" si="4"/>
        <v>0</v>
      </c>
      <c r="AG16" s="60"/>
      <c r="AH16" s="65" t="str">
        <f t="shared" si="25"/>
        <v/>
      </c>
      <c r="AI16" s="65" t="str">
        <f t="shared" si="26"/>
        <v/>
      </c>
      <c r="AJ16" s="65" t="str">
        <f t="shared" si="27"/>
        <v/>
      </c>
      <c r="AK16" s="65" t="str">
        <f t="shared" si="28"/>
        <v/>
      </c>
      <c r="AL16" s="65" t="str">
        <f t="shared" si="29"/>
        <v/>
      </c>
      <c r="AM16" s="65" t="str">
        <f t="shared" si="30"/>
        <v/>
      </c>
      <c r="AN16" s="65">
        <f t="shared" si="5"/>
        <v>0</v>
      </c>
      <c r="AO16" s="60"/>
      <c r="AP16" s="65" t="str">
        <f t="shared" si="31"/>
        <v/>
      </c>
      <c r="AQ16" s="65" t="str">
        <f t="shared" si="32"/>
        <v/>
      </c>
      <c r="AR16" s="65" t="str">
        <f t="shared" si="33"/>
        <v/>
      </c>
      <c r="AS16" s="65" t="str">
        <f t="shared" si="34"/>
        <v/>
      </c>
      <c r="AT16" s="65" t="str">
        <f t="shared" si="35"/>
        <v/>
      </c>
      <c r="AU16" s="65" t="str">
        <f t="shared" si="36"/>
        <v/>
      </c>
      <c r="AV16" s="65">
        <f t="shared" si="6"/>
        <v>0</v>
      </c>
      <c r="AW16" s="60"/>
      <c r="AX16" s="65" t="str">
        <f t="shared" si="37"/>
        <v/>
      </c>
      <c r="AY16" s="65" t="str">
        <f t="shared" si="38"/>
        <v/>
      </c>
      <c r="AZ16" s="65" t="str">
        <f t="shared" si="39"/>
        <v/>
      </c>
      <c r="BA16" s="65" t="str">
        <f t="shared" si="40"/>
        <v/>
      </c>
      <c r="BB16" s="65" t="str">
        <f t="shared" si="41"/>
        <v/>
      </c>
      <c r="BC16" s="65" t="str">
        <f t="shared" si="42"/>
        <v/>
      </c>
      <c r="BD16" s="65">
        <f t="shared" si="7"/>
        <v>0</v>
      </c>
      <c r="BE16" s="60"/>
      <c r="BF16" s="65" t="str">
        <f t="shared" si="43"/>
        <v/>
      </c>
      <c r="BG16" s="65" t="str">
        <f t="shared" si="44"/>
        <v/>
      </c>
      <c r="BH16" s="65" t="str">
        <f t="shared" si="45"/>
        <v/>
      </c>
      <c r="BI16" s="65" t="str">
        <f t="shared" si="46"/>
        <v/>
      </c>
      <c r="BJ16" s="65" t="str">
        <f t="shared" si="47"/>
        <v/>
      </c>
      <c r="BK16" s="65" t="str">
        <f t="shared" si="48"/>
        <v/>
      </c>
      <c r="BL16" s="65">
        <f t="shared" si="8"/>
        <v>0</v>
      </c>
      <c r="BM16" s="60"/>
      <c r="BN16" s="65" t="str">
        <f t="shared" si="49"/>
        <v/>
      </c>
      <c r="BO16" s="65" t="str">
        <f t="shared" si="50"/>
        <v/>
      </c>
      <c r="BP16" s="65" t="str">
        <f t="shared" si="51"/>
        <v/>
      </c>
      <c r="BQ16" s="65" t="str">
        <f t="shared" si="52"/>
        <v/>
      </c>
      <c r="BR16" s="65" t="str">
        <f t="shared" si="53"/>
        <v/>
      </c>
      <c r="BS16" s="65" t="str">
        <f t="shared" si="54"/>
        <v/>
      </c>
      <c r="BT16" s="65">
        <f t="shared" si="9"/>
        <v>0</v>
      </c>
      <c r="BU16" s="60"/>
      <c r="BV16" s="65" t="str">
        <f t="shared" si="55"/>
        <v/>
      </c>
      <c r="BW16" s="65" t="str">
        <f t="shared" si="56"/>
        <v/>
      </c>
      <c r="BX16" s="65" t="str">
        <f t="shared" si="57"/>
        <v/>
      </c>
      <c r="BY16" s="65" t="str">
        <f t="shared" si="58"/>
        <v/>
      </c>
      <c r="BZ16" s="65" t="str">
        <f t="shared" si="59"/>
        <v/>
      </c>
      <c r="CA16" s="65" t="str">
        <f t="shared" si="60"/>
        <v/>
      </c>
      <c r="CB16" s="65">
        <f t="shared" si="10"/>
        <v>0</v>
      </c>
      <c r="CC16" s="60"/>
      <c r="CD16" s="65" t="str">
        <f t="shared" si="61"/>
        <v/>
      </c>
      <c r="CE16" s="65" t="str">
        <f t="shared" si="62"/>
        <v/>
      </c>
      <c r="CF16" s="65" t="str">
        <f t="shared" si="63"/>
        <v/>
      </c>
      <c r="CG16" s="65" t="str">
        <f t="shared" si="64"/>
        <v/>
      </c>
      <c r="CH16" s="65" t="str">
        <f t="shared" si="65"/>
        <v/>
      </c>
      <c r="CI16" s="65" t="str">
        <f t="shared" si="66"/>
        <v/>
      </c>
      <c r="CJ16" s="65">
        <f t="shared" si="11"/>
        <v>0</v>
      </c>
      <c r="CK16" s="60"/>
      <c r="CL16" s="65" t="str">
        <f t="shared" si="67"/>
        <v/>
      </c>
      <c r="CM16" s="65" t="str">
        <f t="shared" si="68"/>
        <v/>
      </c>
      <c r="CN16" s="65" t="str">
        <f t="shared" si="69"/>
        <v/>
      </c>
      <c r="CO16" s="65" t="str">
        <f t="shared" si="70"/>
        <v/>
      </c>
      <c r="CP16" s="65" t="str">
        <f t="shared" si="71"/>
        <v/>
      </c>
      <c r="CQ16" s="65" t="str">
        <f t="shared" si="72"/>
        <v/>
      </c>
      <c r="CR16" s="336">
        <f t="shared" si="12"/>
        <v>0</v>
      </c>
      <c r="CS16" s="359"/>
      <c r="CT16" s="360"/>
      <c r="CU16" s="339"/>
    </row>
    <row r="17" spans="1:99" s="4" customFormat="1" ht="15" customHeight="1" x14ac:dyDescent="0.2">
      <c r="A17" s="18">
        <v>9</v>
      </c>
      <c r="B17" s="79"/>
      <c r="C17" s="19"/>
      <c r="D17" s="19"/>
      <c r="E17" s="19"/>
      <c r="F17" s="53"/>
      <c r="G17" s="53"/>
      <c r="H17" s="53"/>
      <c r="I17" s="53"/>
      <c r="J17" s="53"/>
      <c r="K17" s="53"/>
      <c r="L17" s="53"/>
      <c r="M17" s="64">
        <f t="shared" si="75"/>
        <v>0</v>
      </c>
      <c r="N17" s="59"/>
      <c r="O17" s="73">
        <f t="shared" si="1"/>
        <v>0</v>
      </c>
      <c r="P17" s="73">
        <f t="shared" si="2"/>
        <v>0</v>
      </c>
      <c r="Q17" s="60"/>
      <c r="R17" s="65" t="str">
        <f t="shared" si="13"/>
        <v/>
      </c>
      <c r="S17" s="65" t="str">
        <f t="shared" si="14"/>
        <v/>
      </c>
      <c r="T17" s="65" t="str">
        <f t="shared" si="15"/>
        <v/>
      </c>
      <c r="U17" s="65" t="str">
        <f t="shared" si="16"/>
        <v/>
      </c>
      <c r="V17" s="65" t="str">
        <f t="shared" si="17"/>
        <v/>
      </c>
      <c r="W17" s="65" t="str">
        <f t="shared" si="18"/>
        <v/>
      </c>
      <c r="X17" s="65">
        <f t="shared" si="76"/>
        <v>0</v>
      </c>
      <c r="Y17" s="60"/>
      <c r="Z17" s="65" t="str">
        <f t="shared" si="19"/>
        <v/>
      </c>
      <c r="AA17" s="65" t="str">
        <f t="shared" si="20"/>
        <v/>
      </c>
      <c r="AB17" s="65" t="str">
        <f t="shared" si="21"/>
        <v/>
      </c>
      <c r="AC17" s="65" t="str">
        <f t="shared" si="22"/>
        <v/>
      </c>
      <c r="AD17" s="65" t="str">
        <f t="shared" si="23"/>
        <v/>
      </c>
      <c r="AE17" s="65" t="str">
        <f t="shared" si="24"/>
        <v/>
      </c>
      <c r="AF17" s="65">
        <f t="shared" si="4"/>
        <v>0</v>
      </c>
      <c r="AG17" s="60"/>
      <c r="AH17" s="65" t="str">
        <f t="shared" si="25"/>
        <v/>
      </c>
      <c r="AI17" s="65" t="str">
        <f t="shared" si="26"/>
        <v/>
      </c>
      <c r="AJ17" s="65" t="str">
        <f t="shared" si="27"/>
        <v/>
      </c>
      <c r="AK17" s="65" t="str">
        <f t="shared" si="28"/>
        <v/>
      </c>
      <c r="AL17" s="65" t="str">
        <f t="shared" si="29"/>
        <v/>
      </c>
      <c r="AM17" s="65" t="str">
        <f t="shared" si="30"/>
        <v/>
      </c>
      <c r="AN17" s="65">
        <f t="shared" si="5"/>
        <v>0</v>
      </c>
      <c r="AO17" s="60"/>
      <c r="AP17" s="65" t="str">
        <f t="shared" si="31"/>
        <v/>
      </c>
      <c r="AQ17" s="65" t="str">
        <f t="shared" si="32"/>
        <v/>
      </c>
      <c r="AR17" s="65" t="str">
        <f t="shared" si="33"/>
        <v/>
      </c>
      <c r="AS17" s="65" t="str">
        <f t="shared" si="34"/>
        <v/>
      </c>
      <c r="AT17" s="65" t="str">
        <f t="shared" si="35"/>
        <v/>
      </c>
      <c r="AU17" s="65" t="str">
        <f t="shared" si="36"/>
        <v/>
      </c>
      <c r="AV17" s="65">
        <f t="shared" si="6"/>
        <v>0</v>
      </c>
      <c r="AW17" s="60"/>
      <c r="AX17" s="65" t="str">
        <f t="shared" si="37"/>
        <v/>
      </c>
      <c r="AY17" s="65" t="str">
        <f t="shared" si="38"/>
        <v/>
      </c>
      <c r="AZ17" s="65" t="str">
        <f t="shared" si="39"/>
        <v/>
      </c>
      <c r="BA17" s="65" t="str">
        <f t="shared" si="40"/>
        <v/>
      </c>
      <c r="BB17" s="65" t="str">
        <f t="shared" si="41"/>
        <v/>
      </c>
      <c r="BC17" s="65" t="str">
        <f t="shared" si="42"/>
        <v/>
      </c>
      <c r="BD17" s="65">
        <f t="shared" si="7"/>
        <v>0</v>
      </c>
      <c r="BE17" s="60"/>
      <c r="BF17" s="65" t="str">
        <f t="shared" si="43"/>
        <v/>
      </c>
      <c r="BG17" s="65" t="str">
        <f t="shared" si="44"/>
        <v/>
      </c>
      <c r="BH17" s="65" t="str">
        <f t="shared" si="45"/>
        <v/>
      </c>
      <c r="BI17" s="65" t="str">
        <f t="shared" si="46"/>
        <v/>
      </c>
      <c r="BJ17" s="65" t="str">
        <f t="shared" si="47"/>
        <v/>
      </c>
      <c r="BK17" s="65" t="str">
        <f t="shared" si="48"/>
        <v/>
      </c>
      <c r="BL17" s="65">
        <f t="shared" si="8"/>
        <v>0</v>
      </c>
      <c r="BM17" s="60"/>
      <c r="BN17" s="65" t="str">
        <f t="shared" si="49"/>
        <v/>
      </c>
      <c r="BO17" s="65" t="str">
        <f t="shared" si="50"/>
        <v/>
      </c>
      <c r="BP17" s="65" t="str">
        <f t="shared" si="51"/>
        <v/>
      </c>
      <c r="BQ17" s="65" t="str">
        <f t="shared" si="52"/>
        <v/>
      </c>
      <c r="BR17" s="65" t="str">
        <f t="shared" si="53"/>
        <v/>
      </c>
      <c r="BS17" s="65" t="str">
        <f t="shared" si="54"/>
        <v/>
      </c>
      <c r="BT17" s="65">
        <f t="shared" si="9"/>
        <v>0</v>
      </c>
      <c r="BU17" s="60"/>
      <c r="BV17" s="65" t="str">
        <f t="shared" si="55"/>
        <v/>
      </c>
      <c r="BW17" s="65" t="str">
        <f t="shared" si="56"/>
        <v/>
      </c>
      <c r="BX17" s="65" t="str">
        <f t="shared" si="57"/>
        <v/>
      </c>
      <c r="BY17" s="65" t="str">
        <f t="shared" si="58"/>
        <v/>
      </c>
      <c r="BZ17" s="65" t="str">
        <f t="shared" si="59"/>
        <v/>
      </c>
      <c r="CA17" s="65" t="str">
        <f t="shared" si="60"/>
        <v/>
      </c>
      <c r="CB17" s="65">
        <f t="shared" si="10"/>
        <v>0</v>
      </c>
      <c r="CC17" s="60"/>
      <c r="CD17" s="65" t="str">
        <f t="shared" si="61"/>
        <v/>
      </c>
      <c r="CE17" s="65" t="str">
        <f t="shared" si="62"/>
        <v/>
      </c>
      <c r="CF17" s="65" t="str">
        <f t="shared" si="63"/>
        <v/>
      </c>
      <c r="CG17" s="65" t="str">
        <f t="shared" si="64"/>
        <v/>
      </c>
      <c r="CH17" s="65" t="str">
        <f t="shared" si="65"/>
        <v/>
      </c>
      <c r="CI17" s="65" t="str">
        <f t="shared" si="66"/>
        <v/>
      </c>
      <c r="CJ17" s="65">
        <f t="shared" si="11"/>
        <v>0</v>
      </c>
      <c r="CK17" s="60"/>
      <c r="CL17" s="65" t="str">
        <f t="shared" si="67"/>
        <v/>
      </c>
      <c r="CM17" s="65" t="str">
        <f t="shared" si="68"/>
        <v/>
      </c>
      <c r="CN17" s="65" t="str">
        <f t="shared" si="69"/>
        <v/>
      </c>
      <c r="CO17" s="65" t="str">
        <f t="shared" si="70"/>
        <v/>
      </c>
      <c r="CP17" s="65" t="str">
        <f t="shared" si="71"/>
        <v/>
      </c>
      <c r="CQ17" s="65" t="str">
        <f t="shared" si="72"/>
        <v/>
      </c>
      <c r="CR17" s="336">
        <f t="shared" si="12"/>
        <v>0</v>
      </c>
      <c r="CS17" s="359"/>
      <c r="CT17" s="360"/>
      <c r="CU17" s="339"/>
    </row>
    <row r="18" spans="1:99" s="4" customFormat="1" ht="15" customHeight="1" x14ac:dyDescent="0.2">
      <c r="A18" s="18">
        <v>10</v>
      </c>
      <c r="B18" s="79"/>
      <c r="C18" s="19"/>
      <c r="D18" s="19"/>
      <c r="E18" s="19"/>
      <c r="F18" s="53"/>
      <c r="G18" s="53"/>
      <c r="H18" s="53"/>
      <c r="I18" s="53"/>
      <c r="J18" s="53"/>
      <c r="K18" s="53"/>
      <c r="L18" s="53"/>
      <c r="M18" s="64">
        <f t="shared" si="75"/>
        <v>0</v>
      </c>
      <c r="N18" s="59"/>
      <c r="O18" s="73">
        <f t="shared" si="1"/>
        <v>0</v>
      </c>
      <c r="P18" s="73">
        <f t="shared" si="2"/>
        <v>0</v>
      </c>
      <c r="Q18" s="60"/>
      <c r="R18" s="65" t="str">
        <f t="shared" si="13"/>
        <v/>
      </c>
      <c r="S18" s="65" t="str">
        <f t="shared" si="14"/>
        <v/>
      </c>
      <c r="T18" s="65" t="str">
        <f t="shared" si="15"/>
        <v/>
      </c>
      <c r="U18" s="65" t="str">
        <f t="shared" si="16"/>
        <v/>
      </c>
      <c r="V18" s="65" t="str">
        <f t="shared" si="17"/>
        <v/>
      </c>
      <c r="W18" s="65" t="str">
        <f t="shared" si="18"/>
        <v/>
      </c>
      <c r="X18" s="65">
        <f t="shared" si="76"/>
        <v>0</v>
      </c>
      <c r="Y18" s="60"/>
      <c r="Z18" s="65" t="str">
        <f t="shared" si="19"/>
        <v/>
      </c>
      <c r="AA18" s="65" t="str">
        <f t="shared" si="20"/>
        <v/>
      </c>
      <c r="AB18" s="65" t="str">
        <f t="shared" si="21"/>
        <v/>
      </c>
      <c r="AC18" s="65" t="str">
        <f t="shared" si="22"/>
        <v/>
      </c>
      <c r="AD18" s="65" t="str">
        <f t="shared" si="23"/>
        <v/>
      </c>
      <c r="AE18" s="65" t="str">
        <f t="shared" si="24"/>
        <v/>
      </c>
      <c r="AF18" s="65">
        <f t="shared" si="4"/>
        <v>0</v>
      </c>
      <c r="AG18" s="60"/>
      <c r="AH18" s="65" t="str">
        <f t="shared" si="25"/>
        <v/>
      </c>
      <c r="AI18" s="65" t="str">
        <f t="shared" si="26"/>
        <v/>
      </c>
      <c r="AJ18" s="65" t="str">
        <f t="shared" si="27"/>
        <v/>
      </c>
      <c r="AK18" s="65" t="str">
        <f t="shared" si="28"/>
        <v/>
      </c>
      <c r="AL18" s="65" t="str">
        <f t="shared" si="29"/>
        <v/>
      </c>
      <c r="AM18" s="65" t="str">
        <f t="shared" si="30"/>
        <v/>
      </c>
      <c r="AN18" s="65">
        <f t="shared" si="5"/>
        <v>0</v>
      </c>
      <c r="AO18" s="60"/>
      <c r="AP18" s="65" t="str">
        <f t="shared" si="31"/>
        <v/>
      </c>
      <c r="AQ18" s="65" t="str">
        <f t="shared" si="32"/>
        <v/>
      </c>
      <c r="AR18" s="65" t="str">
        <f t="shared" si="33"/>
        <v/>
      </c>
      <c r="AS18" s="65" t="str">
        <f t="shared" si="34"/>
        <v/>
      </c>
      <c r="AT18" s="65" t="str">
        <f t="shared" si="35"/>
        <v/>
      </c>
      <c r="AU18" s="65" t="str">
        <f t="shared" si="36"/>
        <v/>
      </c>
      <c r="AV18" s="65">
        <f t="shared" si="6"/>
        <v>0</v>
      </c>
      <c r="AW18" s="60"/>
      <c r="AX18" s="65" t="str">
        <f t="shared" si="37"/>
        <v/>
      </c>
      <c r="AY18" s="65" t="str">
        <f t="shared" si="38"/>
        <v/>
      </c>
      <c r="AZ18" s="65" t="str">
        <f t="shared" si="39"/>
        <v/>
      </c>
      <c r="BA18" s="65" t="str">
        <f t="shared" si="40"/>
        <v/>
      </c>
      <c r="BB18" s="65" t="str">
        <f t="shared" si="41"/>
        <v/>
      </c>
      <c r="BC18" s="65" t="str">
        <f t="shared" si="42"/>
        <v/>
      </c>
      <c r="BD18" s="65">
        <f t="shared" si="7"/>
        <v>0</v>
      </c>
      <c r="BE18" s="60"/>
      <c r="BF18" s="65" t="str">
        <f t="shared" si="43"/>
        <v/>
      </c>
      <c r="BG18" s="65" t="str">
        <f t="shared" si="44"/>
        <v/>
      </c>
      <c r="BH18" s="65" t="str">
        <f t="shared" si="45"/>
        <v/>
      </c>
      <c r="BI18" s="65" t="str">
        <f t="shared" si="46"/>
        <v/>
      </c>
      <c r="BJ18" s="65" t="str">
        <f t="shared" si="47"/>
        <v/>
      </c>
      <c r="BK18" s="65" t="str">
        <f t="shared" si="48"/>
        <v/>
      </c>
      <c r="BL18" s="65">
        <f t="shared" si="8"/>
        <v>0</v>
      </c>
      <c r="BM18" s="60"/>
      <c r="BN18" s="65" t="str">
        <f t="shared" si="49"/>
        <v/>
      </c>
      <c r="BO18" s="65" t="str">
        <f t="shared" si="50"/>
        <v/>
      </c>
      <c r="BP18" s="65" t="str">
        <f t="shared" si="51"/>
        <v/>
      </c>
      <c r="BQ18" s="65" t="str">
        <f t="shared" si="52"/>
        <v/>
      </c>
      <c r="BR18" s="65" t="str">
        <f t="shared" si="53"/>
        <v/>
      </c>
      <c r="BS18" s="65" t="str">
        <f t="shared" si="54"/>
        <v/>
      </c>
      <c r="BT18" s="65">
        <f t="shared" si="9"/>
        <v>0</v>
      </c>
      <c r="BU18" s="60"/>
      <c r="BV18" s="65" t="str">
        <f t="shared" si="55"/>
        <v/>
      </c>
      <c r="BW18" s="65" t="str">
        <f t="shared" si="56"/>
        <v/>
      </c>
      <c r="BX18" s="65" t="str">
        <f t="shared" si="57"/>
        <v/>
      </c>
      <c r="BY18" s="65" t="str">
        <f t="shared" si="58"/>
        <v/>
      </c>
      <c r="BZ18" s="65" t="str">
        <f t="shared" si="59"/>
        <v/>
      </c>
      <c r="CA18" s="65" t="str">
        <f t="shared" si="60"/>
        <v/>
      </c>
      <c r="CB18" s="65">
        <f t="shared" si="10"/>
        <v>0</v>
      </c>
      <c r="CC18" s="60"/>
      <c r="CD18" s="65" t="str">
        <f t="shared" si="61"/>
        <v/>
      </c>
      <c r="CE18" s="65" t="str">
        <f t="shared" si="62"/>
        <v/>
      </c>
      <c r="CF18" s="65" t="str">
        <f t="shared" si="63"/>
        <v/>
      </c>
      <c r="CG18" s="65" t="str">
        <f t="shared" si="64"/>
        <v/>
      </c>
      <c r="CH18" s="65" t="str">
        <f t="shared" si="65"/>
        <v/>
      </c>
      <c r="CI18" s="65" t="str">
        <f t="shared" si="66"/>
        <v/>
      </c>
      <c r="CJ18" s="65">
        <f t="shared" si="11"/>
        <v>0</v>
      </c>
      <c r="CK18" s="60"/>
      <c r="CL18" s="65" t="str">
        <f t="shared" si="67"/>
        <v/>
      </c>
      <c r="CM18" s="65" t="str">
        <f t="shared" si="68"/>
        <v/>
      </c>
      <c r="CN18" s="65" t="str">
        <f t="shared" si="69"/>
        <v/>
      </c>
      <c r="CO18" s="65" t="str">
        <f t="shared" si="70"/>
        <v/>
      </c>
      <c r="CP18" s="65" t="str">
        <f t="shared" si="71"/>
        <v/>
      </c>
      <c r="CQ18" s="65" t="str">
        <f t="shared" si="72"/>
        <v/>
      </c>
      <c r="CR18" s="336">
        <f t="shared" si="12"/>
        <v>0</v>
      </c>
      <c r="CS18" s="359"/>
      <c r="CT18" s="360"/>
      <c r="CU18" s="339"/>
    </row>
    <row r="19" spans="1:99" s="4" customFormat="1" ht="15" customHeight="1" x14ac:dyDescent="0.2">
      <c r="A19" s="18">
        <v>11</v>
      </c>
      <c r="B19" s="79"/>
      <c r="C19" s="19"/>
      <c r="D19" s="19"/>
      <c r="E19" s="19"/>
      <c r="F19" s="53"/>
      <c r="G19" s="53"/>
      <c r="H19" s="53"/>
      <c r="I19" s="53"/>
      <c r="J19" s="53"/>
      <c r="K19" s="53"/>
      <c r="L19" s="53"/>
      <c r="M19" s="64">
        <f t="shared" si="75"/>
        <v>0</v>
      </c>
      <c r="N19" s="59"/>
      <c r="O19" s="73">
        <f t="shared" si="1"/>
        <v>0</v>
      </c>
      <c r="P19" s="73">
        <f t="shared" si="2"/>
        <v>0</v>
      </c>
      <c r="Q19" s="60"/>
      <c r="R19" s="65" t="str">
        <f t="shared" si="13"/>
        <v/>
      </c>
      <c r="S19" s="65" t="str">
        <f t="shared" si="14"/>
        <v/>
      </c>
      <c r="T19" s="65" t="str">
        <f t="shared" si="15"/>
        <v/>
      </c>
      <c r="U19" s="65" t="str">
        <f t="shared" si="16"/>
        <v/>
      </c>
      <c r="V19" s="65" t="str">
        <f t="shared" si="17"/>
        <v/>
      </c>
      <c r="W19" s="65" t="str">
        <f t="shared" si="18"/>
        <v/>
      </c>
      <c r="X19" s="65">
        <f t="shared" si="76"/>
        <v>0</v>
      </c>
      <c r="Y19" s="60"/>
      <c r="Z19" s="65" t="str">
        <f t="shared" si="19"/>
        <v/>
      </c>
      <c r="AA19" s="65" t="str">
        <f t="shared" si="20"/>
        <v/>
      </c>
      <c r="AB19" s="65" t="str">
        <f t="shared" si="21"/>
        <v/>
      </c>
      <c r="AC19" s="65" t="str">
        <f t="shared" si="22"/>
        <v/>
      </c>
      <c r="AD19" s="65" t="str">
        <f t="shared" si="23"/>
        <v/>
      </c>
      <c r="AE19" s="65" t="str">
        <f t="shared" si="24"/>
        <v/>
      </c>
      <c r="AF19" s="65">
        <f t="shared" si="4"/>
        <v>0</v>
      </c>
      <c r="AG19" s="60"/>
      <c r="AH19" s="65" t="str">
        <f t="shared" si="25"/>
        <v/>
      </c>
      <c r="AI19" s="65" t="str">
        <f t="shared" si="26"/>
        <v/>
      </c>
      <c r="AJ19" s="65" t="str">
        <f t="shared" si="27"/>
        <v/>
      </c>
      <c r="AK19" s="65" t="str">
        <f t="shared" si="28"/>
        <v/>
      </c>
      <c r="AL19" s="65" t="str">
        <f t="shared" si="29"/>
        <v/>
      </c>
      <c r="AM19" s="65" t="str">
        <f t="shared" si="30"/>
        <v/>
      </c>
      <c r="AN19" s="65">
        <f t="shared" si="5"/>
        <v>0</v>
      </c>
      <c r="AO19" s="60"/>
      <c r="AP19" s="65" t="str">
        <f t="shared" si="31"/>
        <v/>
      </c>
      <c r="AQ19" s="65" t="str">
        <f t="shared" si="32"/>
        <v/>
      </c>
      <c r="AR19" s="65" t="str">
        <f t="shared" si="33"/>
        <v/>
      </c>
      <c r="AS19" s="65" t="str">
        <f t="shared" si="34"/>
        <v/>
      </c>
      <c r="AT19" s="65" t="str">
        <f t="shared" si="35"/>
        <v/>
      </c>
      <c r="AU19" s="65" t="str">
        <f t="shared" si="36"/>
        <v/>
      </c>
      <c r="AV19" s="65">
        <f t="shared" si="6"/>
        <v>0</v>
      </c>
      <c r="AW19" s="60"/>
      <c r="AX19" s="65" t="str">
        <f t="shared" si="37"/>
        <v/>
      </c>
      <c r="AY19" s="65" t="str">
        <f t="shared" si="38"/>
        <v/>
      </c>
      <c r="AZ19" s="65" t="str">
        <f t="shared" si="39"/>
        <v/>
      </c>
      <c r="BA19" s="65" t="str">
        <f t="shared" si="40"/>
        <v/>
      </c>
      <c r="BB19" s="65" t="str">
        <f t="shared" si="41"/>
        <v/>
      </c>
      <c r="BC19" s="65" t="str">
        <f t="shared" si="42"/>
        <v/>
      </c>
      <c r="BD19" s="65">
        <f t="shared" si="7"/>
        <v>0</v>
      </c>
      <c r="BE19" s="60"/>
      <c r="BF19" s="65" t="str">
        <f t="shared" si="43"/>
        <v/>
      </c>
      <c r="BG19" s="65" t="str">
        <f t="shared" si="44"/>
        <v/>
      </c>
      <c r="BH19" s="65" t="str">
        <f t="shared" si="45"/>
        <v/>
      </c>
      <c r="BI19" s="65" t="str">
        <f t="shared" si="46"/>
        <v/>
      </c>
      <c r="BJ19" s="65" t="str">
        <f t="shared" si="47"/>
        <v/>
      </c>
      <c r="BK19" s="65" t="str">
        <f t="shared" si="48"/>
        <v/>
      </c>
      <c r="BL19" s="65">
        <f t="shared" si="8"/>
        <v>0</v>
      </c>
      <c r="BM19" s="60"/>
      <c r="BN19" s="65" t="str">
        <f t="shared" si="49"/>
        <v/>
      </c>
      <c r="BO19" s="65" t="str">
        <f t="shared" si="50"/>
        <v/>
      </c>
      <c r="BP19" s="65" t="str">
        <f t="shared" si="51"/>
        <v/>
      </c>
      <c r="BQ19" s="65" t="str">
        <f t="shared" si="52"/>
        <v/>
      </c>
      <c r="BR19" s="65" t="str">
        <f t="shared" si="53"/>
        <v/>
      </c>
      <c r="BS19" s="65" t="str">
        <f t="shared" si="54"/>
        <v/>
      </c>
      <c r="BT19" s="65">
        <f t="shared" si="9"/>
        <v>0</v>
      </c>
      <c r="BU19" s="60"/>
      <c r="BV19" s="65" t="str">
        <f t="shared" si="55"/>
        <v/>
      </c>
      <c r="BW19" s="65" t="str">
        <f t="shared" si="56"/>
        <v/>
      </c>
      <c r="BX19" s="65" t="str">
        <f t="shared" si="57"/>
        <v/>
      </c>
      <c r="BY19" s="65" t="str">
        <f t="shared" si="58"/>
        <v/>
      </c>
      <c r="BZ19" s="65" t="str">
        <f t="shared" si="59"/>
        <v/>
      </c>
      <c r="CA19" s="65" t="str">
        <f t="shared" si="60"/>
        <v/>
      </c>
      <c r="CB19" s="65">
        <f t="shared" si="10"/>
        <v>0</v>
      </c>
      <c r="CC19" s="60"/>
      <c r="CD19" s="65" t="str">
        <f t="shared" si="61"/>
        <v/>
      </c>
      <c r="CE19" s="65" t="str">
        <f t="shared" si="62"/>
        <v/>
      </c>
      <c r="CF19" s="65" t="str">
        <f t="shared" si="63"/>
        <v/>
      </c>
      <c r="CG19" s="65" t="str">
        <f t="shared" si="64"/>
        <v/>
      </c>
      <c r="CH19" s="65" t="str">
        <f t="shared" si="65"/>
        <v/>
      </c>
      <c r="CI19" s="65" t="str">
        <f t="shared" si="66"/>
        <v/>
      </c>
      <c r="CJ19" s="65">
        <f t="shared" si="11"/>
        <v>0</v>
      </c>
      <c r="CK19" s="60"/>
      <c r="CL19" s="65" t="str">
        <f t="shared" si="67"/>
        <v/>
      </c>
      <c r="CM19" s="65" t="str">
        <f t="shared" si="68"/>
        <v/>
      </c>
      <c r="CN19" s="65" t="str">
        <f t="shared" si="69"/>
        <v/>
      </c>
      <c r="CO19" s="65" t="str">
        <f t="shared" si="70"/>
        <v/>
      </c>
      <c r="CP19" s="65" t="str">
        <f t="shared" si="71"/>
        <v/>
      </c>
      <c r="CQ19" s="65" t="str">
        <f t="shared" si="72"/>
        <v/>
      </c>
      <c r="CR19" s="336">
        <f t="shared" si="12"/>
        <v>0</v>
      </c>
      <c r="CS19" s="359"/>
      <c r="CT19" s="360"/>
      <c r="CU19" s="339"/>
    </row>
    <row r="20" spans="1:99" s="4" customFormat="1" ht="15" customHeight="1" x14ac:dyDescent="0.2">
      <c r="A20" s="18">
        <v>12</v>
      </c>
      <c r="B20" s="79"/>
      <c r="C20" s="19"/>
      <c r="D20" s="19"/>
      <c r="E20" s="19"/>
      <c r="F20" s="53"/>
      <c r="G20" s="53"/>
      <c r="H20" s="53"/>
      <c r="I20" s="53"/>
      <c r="J20" s="53"/>
      <c r="K20" s="53"/>
      <c r="L20" s="53"/>
      <c r="M20" s="64">
        <f t="shared" si="75"/>
        <v>0</v>
      </c>
      <c r="N20" s="59"/>
      <c r="O20" s="73">
        <f t="shared" si="1"/>
        <v>0</v>
      </c>
      <c r="P20" s="73">
        <f t="shared" si="2"/>
        <v>0</v>
      </c>
      <c r="Q20" s="60"/>
      <c r="R20" s="65" t="str">
        <f t="shared" si="13"/>
        <v/>
      </c>
      <c r="S20" s="65" t="str">
        <f t="shared" si="14"/>
        <v/>
      </c>
      <c r="T20" s="65" t="str">
        <f t="shared" si="15"/>
        <v/>
      </c>
      <c r="U20" s="65" t="str">
        <f t="shared" si="16"/>
        <v/>
      </c>
      <c r="V20" s="65" t="str">
        <f t="shared" si="17"/>
        <v/>
      </c>
      <c r="W20" s="65" t="str">
        <f t="shared" si="18"/>
        <v/>
      </c>
      <c r="X20" s="65">
        <f t="shared" si="76"/>
        <v>0</v>
      </c>
      <c r="Y20" s="60"/>
      <c r="Z20" s="65" t="str">
        <f t="shared" si="19"/>
        <v/>
      </c>
      <c r="AA20" s="65" t="str">
        <f t="shared" si="20"/>
        <v/>
      </c>
      <c r="AB20" s="65" t="str">
        <f t="shared" si="21"/>
        <v/>
      </c>
      <c r="AC20" s="65" t="str">
        <f t="shared" si="22"/>
        <v/>
      </c>
      <c r="AD20" s="65" t="str">
        <f t="shared" si="23"/>
        <v/>
      </c>
      <c r="AE20" s="65" t="str">
        <f t="shared" si="24"/>
        <v/>
      </c>
      <c r="AF20" s="65">
        <f t="shared" si="4"/>
        <v>0</v>
      </c>
      <c r="AG20" s="60"/>
      <c r="AH20" s="65" t="str">
        <f t="shared" si="25"/>
        <v/>
      </c>
      <c r="AI20" s="65" t="str">
        <f t="shared" si="26"/>
        <v/>
      </c>
      <c r="AJ20" s="65" t="str">
        <f t="shared" si="27"/>
        <v/>
      </c>
      <c r="AK20" s="65" t="str">
        <f t="shared" si="28"/>
        <v/>
      </c>
      <c r="AL20" s="65" t="str">
        <f t="shared" si="29"/>
        <v/>
      </c>
      <c r="AM20" s="65" t="str">
        <f t="shared" si="30"/>
        <v/>
      </c>
      <c r="AN20" s="65">
        <f t="shared" si="5"/>
        <v>0</v>
      </c>
      <c r="AO20" s="60"/>
      <c r="AP20" s="65" t="str">
        <f t="shared" si="31"/>
        <v/>
      </c>
      <c r="AQ20" s="65" t="str">
        <f t="shared" si="32"/>
        <v/>
      </c>
      <c r="AR20" s="65" t="str">
        <f t="shared" si="33"/>
        <v/>
      </c>
      <c r="AS20" s="65" t="str">
        <f t="shared" si="34"/>
        <v/>
      </c>
      <c r="AT20" s="65" t="str">
        <f t="shared" si="35"/>
        <v/>
      </c>
      <c r="AU20" s="65" t="str">
        <f t="shared" si="36"/>
        <v/>
      </c>
      <c r="AV20" s="65">
        <f t="shared" si="6"/>
        <v>0</v>
      </c>
      <c r="AW20" s="60"/>
      <c r="AX20" s="65" t="str">
        <f t="shared" si="37"/>
        <v/>
      </c>
      <c r="AY20" s="65" t="str">
        <f t="shared" si="38"/>
        <v/>
      </c>
      <c r="AZ20" s="65" t="str">
        <f t="shared" si="39"/>
        <v/>
      </c>
      <c r="BA20" s="65" t="str">
        <f t="shared" si="40"/>
        <v/>
      </c>
      <c r="BB20" s="65" t="str">
        <f t="shared" si="41"/>
        <v/>
      </c>
      <c r="BC20" s="65" t="str">
        <f t="shared" si="42"/>
        <v/>
      </c>
      <c r="BD20" s="65">
        <f t="shared" si="7"/>
        <v>0</v>
      </c>
      <c r="BE20" s="60"/>
      <c r="BF20" s="65" t="str">
        <f t="shared" si="43"/>
        <v/>
      </c>
      <c r="BG20" s="65" t="str">
        <f t="shared" si="44"/>
        <v/>
      </c>
      <c r="BH20" s="65" t="str">
        <f t="shared" si="45"/>
        <v/>
      </c>
      <c r="BI20" s="65" t="str">
        <f t="shared" si="46"/>
        <v/>
      </c>
      <c r="BJ20" s="65" t="str">
        <f t="shared" si="47"/>
        <v/>
      </c>
      <c r="BK20" s="65" t="str">
        <f t="shared" si="48"/>
        <v/>
      </c>
      <c r="BL20" s="65">
        <f t="shared" si="8"/>
        <v>0</v>
      </c>
      <c r="BM20" s="60"/>
      <c r="BN20" s="65" t="str">
        <f t="shared" si="49"/>
        <v/>
      </c>
      <c r="BO20" s="65" t="str">
        <f t="shared" si="50"/>
        <v/>
      </c>
      <c r="BP20" s="65" t="str">
        <f t="shared" si="51"/>
        <v/>
      </c>
      <c r="BQ20" s="65" t="str">
        <f t="shared" si="52"/>
        <v/>
      </c>
      <c r="BR20" s="65" t="str">
        <f t="shared" si="53"/>
        <v/>
      </c>
      <c r="BS20" s="65" t="str">
        <f t="shared" si="54"/>
        <v/>
      </c>
      <c r="BT20" s="65">
        <f t="shared" si="9"/>
        <v>0</v>
      </c>
      <c r="BU20" s="60"/>
      <c r="BV20" s="65" t="str">
        <f t="shared" si="55"/>
        <v/>
      </c>
      <c r="BW20" s="65" t="str">
        <f t="shared" si="56"/>
        <v/>
      </c>
      <c r="BX20" s="65" t="str">
        <f t="shared" si="57"/>
        <v/>
      </c>
      <c r="BY20" s="65" t="str">
        <f t="shared" si="58"/>
        <v/>
      </c>
      <c r="BZ20" s="65" t="str">
        <f t="shared" si="59"/>
        <v/>
      </c>
      <c r="CA20" s="65" t="str">
        <f t="shared" si="60"/>
        <v/>
      </c>
      <c r="CB20" s="65">
        <f t="shared" si="10"/>
        <v>0</v>
      </c>
      <c r="CC20" s="60"/>
      <c r="CD20" s="65" t="str">
        <f t="shared" si="61"/>
        <v/>
      </c>
      <c r="CE20" s="65" t="str">
        <f t="shared" si="62"/>
        <v/>
      </c>
      <c r="CF20" s="65" t="str">
        <f t="shared" si="63"/>
        <v/>
      </c>
      <c r="CG20" s="65" t="str">
        <f t="shared" si="64"/>
        <v/>
      </c>
      <c r="CH20" s="65" t="str">
        <f t="shared" si="65"/>
        <v/>
      </c>
      <c r="CI20" s="65" t="str">
        <f t="shared" si="66"/>
        <v/>
      </c>
      <c r="CJ20" s="65">
        <f t="shared" si="11"/>
        <v>0</v>
      </c>
      <c r="CK20" s="60"/>
      <c r="CL20" s="65" t="str">
        <f t="shared" si="67"/>
        <v/>
      </c>
      <c r="CM20" s="65" t="str">
        <f t="shared" si="68"/>
        <v/>
      </c>
      <c r="CN20" s="65" t="str">
        <f t="shared" si="69"/>
        <v/>
      </c>
      <c r="CO20" s="65" t="str">
        <f t="shared" si="70"/>
        <v/>
      </c>
      <c r="CP20" s="65" t="str">
        <f t="shared" si="71"/>
        <v/>
      </c>
      <c r="CQ20" s="65" t="str">
        <f t="shared" si="72"/>
        <v/>
      </c>
      <c r="CR20" s="336">
        <f t="shared" si="12"/>
        <v>0</v>
      </c>
      <c r="CS20" s="359"/>
      <c r="CT20" s="360"/>
      <c r="CU20" s="339"/>
    </row>
    <row r="21" spans="1:99" s="4" customFormat="1" ht="15" customHeight="1" x14ac:dyDescent="0.2">
      <c r="A21" s="18">
        <v>13</v>
      </c>
      <c r="B21" s="79"/>
      <c r="C21" s="19"/>
      <c r="D21" s="19"/>
      <c r="E21" s="19"/>
      <c r="F21" s="53"/>
      <c r="G21" s="53"/>
      <c r="H21" s="53"/>
      <c r="I21" s="53"/>
      <c r="J21" s="53"/>
      <c r="K21" s="53"/>
      <c r="L21" s="53"/>
      <c r="M21" s="64">
        <f t="shared" si="73"/>
        <v>0</v>
      </c>
      <c r="N21" s="59"/>
      <c r="O21" s="73">
        <f t="shared" si="1"/>
        <v>0</v>
      </c>
      <c r="P21" s="73">
        <f t="shared" si="2"/>
        <v>0</v>
      </c>
      <c r="Q21" s="60"/>
      <c r="R21" s="65" t="str">
        <f t="shared" si="13"/>
        <v/>
      </c>
      <c r="S21" s="65" t="str">
        <f t="shared" si="14"/>
        <v/>
      </c>
      <c r="T21" s="65" t="str">
        <f t="shared" si="15"/>
        <v/>
      </c>
      <c r="U21" s="65" t="str">
        <f t="shared" si="16"/>
        <v/>
      </c>
      <c r="V21" s="65" t="str">
        <f t="shared" si="17"/>
        <v/>
      </c>
      <c r="W21" s="65" t="str">
        <f t="shared" si="18"/>
        <v/>
      </c>
      <c r="X21" s="65">
        <f t="shared" si="74"/>
        <v>0</v>
      </c>
      <c r="Y21" s="60"/>
      <c r="Z21" s="65" t="str">
        <f t="shared" si="19"/>
        <v/>
      </c>
      <c r="AA21" s="65" t="str">
        <f t="shared" si="20"/>
        <v/>
      </c>
      <c r="AB21" s="65" t="str">
        <f t="shared" si="21"/>
        <v/>
      </c>
      <c r="AC21" s="65" t="str">
        <f t="shared" si="22"/>
        <v/>
      </c>
      <c r="AD21" s="65" t="str">
        <f t="shared" si="23"/>
        <v/>
      </c>
      <c r="AE21" s="65" t="str">
        <f t="shared" si="24"/>
        <v/>
      </c>
      <c r="AF21" s="65">
        <f t="shared" si="4"/>
        <v>0</v>
      </c>
      <c r="AG21" s="60"/>
      <c r="AH21" s="65" t="str">
        <f t="shared" si="25"/>
        <v/>
      </c>
      <c r="AI21" s="65" t="str">
        <f t="shared" si="26"/>
        <v/>
      </c>
      <c r="AJ21" s="65" t="str">
        <f t="shared" si="27"/>
        <v/>
      </c>
      <c r="AK21" s="65" t="str">
        <f t="shared" si="28"/>
        <v/>
      </c>
      <c r="AL21" s="65" t="str">
        <f t="shared" si="29"/>
        <v/>
      </c>
      <c r="AM21" s="65" t="str">
        <f t="shared" si="30"/>
        <v/>
      </c>
      <c r="AN21" s="65">
        <f t="shared" si="5"/>
        <v>0</v>
      </c>
      <c r="AO21" s="60"/>
      <c r="AP21" s="65" t="str">
        <f t="shared" si="31"/>
        <v/>
      </c>
      <c r="AQ21" s="65" t="str">
        <f t="shared" si="32"/>
        <v/>
      </c>
      <c r="AR21" s="65" t="str">
        <f t="shared" si="33"/>
        <v/>
      </c>
      <c r="AS21" s="65" t="str">
        <f t="shared" si="34"/>
        <v/>
      </c>
      <c r="AT21" s="65" t="str">
        <f t="shared" si="35"/>
        <v/>
      </c>
      <c r="AU21" s="65" t="str">
        <f t="shared" si="36"/>
        <v/>
      </c>
      <c r="AV21" s="65">
        <f t="shared" si="6"/>
        <v>0</v>
      </c>
      <c r="AW21" s="60"/>
      <c r="AX21" s="65" t="str">
        <f t="shared" si="37"/>
        <v/>
      </c>
      <c r="AY21" s="65" t="str">
        <f t="shared" si="38"/>
        <v/>
      </c>
      <c r="AZ21" s="65" t="str">
        <f t="shared" si="39"/>
        <v/>
      </c>
      <c r="BA21" s="65" t="str">
        <f t="shared" si="40"/>
        <v/>
      </c>
      <c r="BB21" s="65" t="str">
        <f t="shared" si="41"/>
        <v/>
      </c>
      <c r="BC21" s="65" t="str">
        <f t="shared" si="42"/>
        <v/>
      </c>
      <c r="BD21" s="65">
        <f t="shared" si="7"/>
        <v>0</v>
      </c>
      <c r="BE21" s="60"/>
      <c r="BF21" s="65" t="str">
        <f t="shared" si="43"/>
        <v/>
      </c>
      <c r="BG21" s="65" t="str">
        <f t="shared" si="44"/>
        <v/>
      </c>
      <c r="BH21" s="65" t="str">
        <f t="shared" si="45"/>
        <v/>
      </c>
      <c r="BI21" s="65" t="str">
        <f t="shared" si="46"/>
        <v/>
      </c>
      <c r="BJ21" s="65" t="str">
        <f t="shared" si="47"/>
        <v/>
      </c>
      <c r="BK21" s="65" t="str">
        <f t="shared" si="48"/>
        <v/>
      </c>
      <c r="BL21" s="65">
        <f t="shared" si="8"/>
        <v>0</v>
      </c>
      <c r="BM21" s="60"/>
      <c r="BN21" s="65" t="str">
        <f t="shared" si="49"/>
        <v/>
      </c>
      <c r="BO21" s="65" t="str">
        <f t="shared" si="50"/>
        <v/>
      </c>
      <c r="BP21" s="65" t="str">
        <f t="shared" si="51"/>
        <v/>
      </c>
      <c r="BQ21" s="65" t="str">
        <f t="shared" si="52"/>
        <v/>
      </c>
      <c r="BR21" s="65" t="str">
        <f t="shared" si="53"/>
        <v/>
      </c>
      <c r="BS21" s="65" t="str">
        <f t="shared" si="54"/>
        <v/>
      </c>
      <c r="BT21" s="65">
        <f t="shared" si="9"/>
        <v>0</v>
      </c>
      <c r="BU21" s="60"/>
      <c r="BV21" s="65" t="str">
        <f t="shared" si="55"/>
        <v/>
      </c>
      <c r="BW21" s="65" t="str">
        <f t="shared" si="56"/>
        <v/>
      </c>
      <c r="BX21" s="65" t="str">
        <f t="shared" si="57"/>
        <v/>
      </c>
      <c r="BY21" s="65" t="str">
        <f t="shared" si="58"/>
        <v/>
      </c>
      <c r="BZ21" s="65" t="str">
        <f t="shared" si="59"/>
        <v/>
      </c>
      <c r="CA21" s="65" t="str">
        <f t="shared" si="60"/>
        <v/>
      </c>
      <c r="CB21" s="65">
        <f t="shared" si="10"/>
        <v>0</v>
      </c>
      <c r="CC21" s="60"/>
      <c r="CD21" s="65" t="str">
        <f t="shared" si="61"/>
        <v/>
      </c>
      <c r="CE21" s="65" t="str">
        <f t="shared" si="62"/>
        <v/>
      </c>
      <c r="CF21" s="65" t="str">
        <f t="shared" si="63"/>
        <v/>
      </c>
      <c r="CG21" s="65" t="str">
        <f t="shared" si="64"/>
        <v/>
      </c>
      <c r="CH21" s="65" t="str">
        <f t="shared" si="65"/>
        <v/>
      </c>
      <c r="CI21" s="65" t="str">
        <f t="shared" si="66"/>
        <v/>
      </c>
      <c r="CJ21" s="65">
        <f t="shared" si="11"/>
        <v>0</v>
      </c>
      <c r="CK21" s="60"/>
      <c r="CL21" s="65" t="str">
        <f t="shared" si="67"/>
        <v/>
      </c>
      <c r="CM21" s="65" t="str">
        <f t="shared" si="68"/>
        <v/>
      </c>
      <c r="CN21" s="65" t="str">
        <f t="shared" si="69"/>
        <v/>
      </c>
      <c r="CO21" s="65" t="str">
        <f t="shared" si="70"/>
        <v/>
      </c>
      <c r="CP21" s="65" t="str">
        <f t="shared" si="71"/>
        <v/>
      </c>
      <c r="CQ21" s="65" t="str">
        <f t="shared" si="72"/>
        <v/>
      </c>
      <c r="CR21" s="336">
        <f t="shared" si="12"/>
        <v>0</v>
      </c>
      <c r="CS21" s="359"/>
      <c r="CT21" s="360"/>
      <c r="CU21" s="339"/>
    </row>
    <row r="22" spans="1:99" s="4" customFormat="1" ht="15" customHeight="1" x14ac:dyDescent="0.2">
      <c r="A22" s="18">
        <v>14</v>
      </c>
      <c r="B22" s="79"/>
      <c r="C22" s="19"/>
      <c r="D22" s="19"/>
      <c r="E22" s="19"/>
      <c r="F22" s="53"/>
      <c r="G22" s="53"/>
      <c r="H22" s="53"/>
      <c r="I22" s="53"/>
      <c r="J22" s="53"/>
      <c r="K22" s="53"/>
      <c r="L22" s="53"/>
      <c r="M22" s="64">
        <f t="shared" si="73"/>
        <v>0</v>
      </c>
      <c r="N22" s="59"/>
      <c r="O22" s="73">
        <f t="shared" si="1"/>
        <v>0</v>
      </c>
      <c r="P22" s="73">
        <f t="shared" si="2"/>
        <v>0</v>
      </c>
      <c r="Q22" s="60"/>
      <c r="R22" s="65" t="str">
        <f t="shared" si="13"/>
        <v/>
      </c>
      <c r="S22" s="65" t="str">
        <f t="shared" si="14"/>
        <v/>
      </c>
      <c r="T22" s="65" t="str">
        <f t="shared" si="15"/>
        <v/>
      </c>
      <c r="U22" s="65" t="str">
        <f t="shared" si="16"/>
        <v/>
      </c>
      <c r="V22" s="65" t="str">
        <f t="shared" si="17"/>
        <v/>
      </c>
      <c r="W22" s="65" t="str">
        <f t="shared" si="18"/>
        <v/>
      </c>
      <c r="X22" s="65">
        <f t="shared" si="74"/>
        <v>0</v>
      </c>
      <c r="Y22" s="60"/>
      <c r="Z22" s="65" t="str">
        <f t="shared" si="19"/>
        <v/>
      </c>
      <c r="AA22" s="65" t="str">
        <f t="shared" si="20"/>
        <v/>
      </c>
      <c r="AB22" s="65" t="str">
        <f t="shared" si="21"/>
        <v/>
      </c>
      <c r="AC22" s="65" t="str">
        <f t="shared" si="22"/>
        <v/>
      </c>
      <c r="AD22" s="65" t="str">
        <f t="shared" si="23"/>
        <v/>
      </c>
      <c r="AE22" s="65" t="str">
        <f t="shared" si="24"/>
        <v/>
      </c>
      <c r="AF22" s="65">
        <f t="shared" si="4"/>
        <v>0</v>
      </c>
      <c r="AG22" s="60"/>
      <c r="AH22" s="65" t="str">
        <f t="shared" si="25"/>
        <v/>
      </c>
      <c r="AI22" s="65" t="str">
        <f t="shared" si="26"/>
        <v/>
      </c>
      <c r="AJ22" s="65" t="str">
        <f t="shared" si="27"/>
        <v/>
      </c>
      <c r="AK22" s="65" t="str">
        <f t="shared" si="28"/>
        <v/>
      </c>
      <c r="AL22" s="65" t="str">
        <f t="shared" si="29"/>
        <v/>
      </c>
      <c r="AM22" s="65" t="str">
        <f t="shared" si="30"/>
        <v/>
      </c>
      <c r="AN22" s="65">
        <f t="shared" si="5"/>
        <v>0</v>
      </c>
      <c r="AO22" s="60"/>
      <c r="AP22" s="65" t="str">
        <f t="shared" si="31"/>
        <v/>
      </c>
      <c r="AQ22" s="65" t="str">
        <f t="shared" si="32"/>
        <v/>
      </c>
      <c r="AR22" s="65" t="str">
        <f t="shared" si="33"/>
        <v/>
      </c>
      <c r="AS22" s="65" t="str">
        <f t="shared" si="34"/>
        <v/>
      </c>
      <c r="AT22" s="65" t="str">
        <f t="shared" si="35"/>
        <v/>
      </c>
      <c r="AU22" s="65" t="str">
        <f t="shared" si="36"/>
        <v/>
      </c>
      <c r="AV22" s="65">
        <f t="shared" si="6"/>
        <v>0</v>
      </c>
      <c r="AW22" s="60"/>
      <c r="AX22" s="65" t="str">
        <f t="shared" si="37"/>
        <v/>
      </c>
      <c r="AY22" s="65" t="str">
        <f t="shared" si="38"/>
        <v/>
      </c>
      <c r="AZ22" s="65" t="str">
        <f t="shared" si="39"/>
        <v/>
      </c>
      <c r="BA22" s="65" t="str">
        <f t="shared" si="40"/>
        <v/>
      </c>
      <c r="BB22" s="65" t="str">
        <f t="shared" si="41"/>
        <v/>
      </c>
      <c r="BC22" s="65" t="str">
        <f t="shared" si="42"/>
        <v/>
      </c>
      <c r="BD22" s="65">
        <f t="shared" si="7"/>
        <v>0</v>
      </c>
      <c r="BE22" s="60"/>
      <c r="BF22" s="65" t="str">
        <f t="shared" si="43"/>
        <v/>
      </c>
      <c r="BG22" s="65" t="str">
        <f t="shared" si="44"/>
        <v/>
      </c>
      <c r="BH22" s="65" t="str">
        <f t="shared" si="45"/>
        <v/>
      </c>
      <c r="BI22" s="65" t="str">
        <f t="shared" si="46"/>
        <v/>
      </c>
      <c r="BJ22" s="65" t="str">
        <f t="shared" si="47"/>
        <v/>
      </c>
      <c r="BK22" s="65" t="str">
        <f t="shared" si="48"/>
        <v/>
      </c>
      <c r="BL22" s="65">
        <f t="shared" si="8"/>
        <v>0</v>
      </c>
      <c r="BM22" s="60"/>
      <c r="BN22" s="65" t="str">
        <f t="shared" si="49"/>
        <v/>
      </c>
      <c r="BO22" s="65" t="str">
        <f t="shared" si="50"/>
        <v/>
      </c>
      <c r="BP22" s="65" t="str">
        <f t="shared" si="51"/>
        <v/>
      </c>
      <c r="BQ22" s="65" t="str">
        <f t="shared" si="52"/>
        <v/>
      </c>
      <c r="BR22" s="65" t="str">
        <f t="shared" si="53"/>
        <v/>
      </c>
      <c r="BS22" s="65" t="str">
        <f t="shared" si="54"/>
        <v/>
      </c>
      <c r="BT22" s="65">
        <f t="shared" si="9"/>
        <v>0</v>
      </c>
      <c r="BU22" s="60"/>
      <c r="BV22" s="65" t="str">
        <f t="shared" si="55"/>
        <v/>
      </c>
      <c r="BW22" s="65" t="str">
        <f t="shared" si="56"/>
        <v/>
      </c>
      <c r="BX22" s="65" t="str">
        <f t="shared" si="57"/>
        <v/>
      </c>
      <c r="BY22" s="65" t="str">
        <f t="shared" si="58"/>
        <v/>
      </c>
      <c r="BZ22" s="65" t="str">
        <f t="shared" si="59"/>
        <v/>
      </c>
      <c r="CA22" s="65" t="str">
        <f t="shared" si="60"/>
        <v/>
      </c>
      <c r="CB22" s="65">
        <f t="shared" si="10"/>
        <v>0</v>
      </c>
      <c r="CC22" s="60"/>
      <c r="CD22" s="65" t="str">
        <f t="shared" si="61"/>
        <v/>
      </c>
      <c r="CE22" s="65" t="str">
        <f t="shared" si="62"/>
        <v/>
      </c>
      <c r="CF22" s="65" t="str">
        <f t="shared" si="63"/>
        <v/>
      </c>
      <c r="CG22" s="65" t="str">
        <f t="shared" si="64"/>
        <v/>
      </c>
      <c r="CH22" s="65" t="str">
        <f t="shared" si="65"/>
        <v/>
      </c>
      <c r="CI22" s="65" t="str">
        <f t="shared" si="66"/>
        <v/>
      </c>
      <c r="CJ22" s="65">
        <f t="shared" si="11"/>
        <v>0</v>
      </c>
      <c r="CK22" s="60"/>
      <c r="CL22" s="65" t="str">
        <f t="shared" si="67"/>
        <v/>
      </c>
      <c r="CM22" s="65" t="str">
        <f t="shared" si="68"/>
        <v/>
      </c>
      <c r="CN22" s="65" t="str">
        <f t="shared" si="69"/>
        <v/>
      </c>
      <c r="CO22" s="65" t="str">
        <f t="shared" si="70"/>
        <v/>
      </c>
      <c r="CP22" s="65" t="str">
        <f t="shared" si="71"/>
        <v/>
      </c>
      <c r="CQ22" s="65" t="str">
        <f t="shared" si="72"/>
        <v/>
      </c>
      <c r="CR22" s="336">
        <f t="shared" si="12"/>
        <v>0</v>
      </c>
      <c r="CS22" s="359"/>
      <c r="CT22" s="360"/>
      <c r="CU22" s="339"/>
    </row>
    <row r="23" spans="1:99" s="4" customFormat="1" ht="15" customHeight="1" x14ac:dyDescent="0.2">
      <c r="A23" s="18">
        <v>15</v>
      </c>
      <c r="B23" s="79"/>
      <c r="C23" s="19"/>
      <c r="D23" s="19"/>
      <c r="E23" s="19"/>
      <c r="F23" s="53"/>
      <c r="G23" s="53"/>
      <c r="H23" s="53"/>
      <c r="I23" s="53"/>
      <c r="J23" s="53"/>
      <c r="K23" s="53"/>
      <c r="L23" s="53"/>
      <c r="M23" s="64">
        <f t="shared" si="73"/>
        <v>0</v>
      </c>
      <c r="N23" s="59"/>
      <c r="O23" s="73">
        <f t="shared" si="1"/>
        <v>0</v>
      </c>
      <c r="P23" s="73">
        <f t="shared" si="2"/>
        <v>0</v>
      </c>
      <c r="Q23" s="60"/>
      <c r="R23" s="65" t="str">
        <f t="shared" si="13"/>
        <v/>
      </c>
      <c r="S23" s="65" t="str">
        <f t="shared" si="14"/>
        <v/>
      </c>
      <c r="T23" s="65" t="str">
        <f t="shared" si="15"/>
        <v/>
      </c>
      <c r="U23" s="65" t="str">
        <f t="shared" si="16"/>
        <v/>
      </c>
      <c r="V23" s="65" t="str">
        <f t="shared" si="17"/>
        <v/>
      </c>
      <c r="W23" s="65" t="str">
        <f t="shared" si="18"/>
        <v/>
      </c>
      <c r="X23" s="65">
        <f t="shared" si="74"/>
        <v>0</v>
      </c>
      <c r="Y23" s="60"/>
      <c r="Z23" s="65" t="str">
        <f t="shared" si="19"/>
        <v/>
      </c>
      <c r="AA23" s="65" t="str">
        <f t="shared" si="20"/>
        <v/>
      </c>
      <c r="AB23" s="65" t="str">
        <f t="shared" si="21"/>
        <v/>
      </c>
      <c r="AC23" s="65" t="str">
        <f t="shared" si="22"/>
        <v/>
      </c>
      <c r="AD23" s="65" t="str">
        <f t="shared" si="23"/>
        <v/>
      </c>
      <c r="AE23" s="65" t="str">
        <f t="shared" si="24"/>
        <v/>
      </c>
      <c r="AF23" s="65">
        <f t="shared" si="4"/>
        <v>0</v>
      </c>
      <c r="AG23" s="60"/>
      <c r="AH23" s="65" t="str">
        <f t="shared" si="25"/>
        <v/>
      </c>
      <c r="AI23" s="65" t="str">
        <f t="shared" si="26"/>
        <v/>
      </c>
      <c r="AJ23" s="65" t="str">
        <f t="shared" si="27"/>
        <v/>
      </c>
      <c r="AK23" s="65" t="str">
        <f t="shared" si="28"/>
        <v/>
      </c>
      <c r="AL23" s="65" t="str">
        <f t="shared" si="29"/>
        <v/>
      </c>
      <c r="AM23" s="65" t="str">
        <f t="shared" si="30"/>
        <v/>
      </c>
      <c r="AN23" s="65">
        <f t="shared" si="5"/>
        <v>0</v>
      </c>
      <c r="AO23" s="60"/>
      <c r="AP23" s="65" t="str">
        <f t="shared" si="31"/>
        <v/>
      </c>
      <c r="AQ23" s="65" t="str">
        <f t="shared" si="32"/>
        <v/>
      </c>
      <c r="AR23" s="65" t="str">
        <f t="shared" si="33"/>
        <v/>
      </c>
      <c r="AS23" s="65" t="str">
        <f t="shared" si="34"/>
        <v/>
      </c>
      <c r="AT23" s="65" t="str">
        <f t="shared" si="35"/>
        <v/>
      </c>
      <c r="AU23" s="65" t="str">
        <f t="shared" si="36"/>
        <v/>
      </c>
      <c r="AV23" s="65">
        <f t="shared" si="6"/>
        <v>0</v>
      </c>
      <c r="AW23" s="60"/>
      <c r="AX23" s="65" t="str">
        <f t="shared" si="37"/>
        <v/>
      </c>
      <c r="AY23" s="65" t="str">
        <f t="shared" si="38"/>
        <v/>
      </c>
      <c r="AZ23" s="65" t="str">
        <f t="shared" si="39"/>
        <v/>
      </c>
      <c r="BA23" s="65" t="str">
        <f t="shared" si="40"/>
        <v/>
      </c>
      <c r="BB23" s="65" t="str">
        <f t="shared" si="41"/>
        <v/>
      </c>
      <c r="BC23" s="65" t="str">
        <f t="shared" si="42"/>
        <v/>
      </c>
      <c r="BD23" s="65">
        <f t="shared" si="7"/>
        <v>0</v>
      </c>
      <c r="BE23" s="60"/>
      <c r="BF23" s="65" t="str">
        <f t="shared" si="43"/>
        <v/>
      </c>
      <c r="BG23" s="65" t="str">
        <f t="shared" si="44"/>
        <v/>
      </c>
      <c r="BH23" s="65" t="str">
        <f t="shared" si="45"/>
        <v/>
      </c>
      <c r="BI23" s="65" t="str">
        <f t="shared" si="46"/>
        <v/>
      </c>
      <c r="BJ23" s="65" t="str">
        <f t="shared" si="47"/>
        <v/>
      </c>
      <c r="BK23" s="65" t="str">
        <f t="shared" si="48"/>
        <v/>
      </c>
      <c r="BL23" s="65">
        <f t="shared" si="8"/>
        <v>0</v>
      </c>
      <c r="BM23" s="60"/>
      <c r="BN23" s="65" t="str">
        <f t="shared" si="49"/>
        <v/>
      </c>
      <c r="BO23" s="65" t="str">
        <f t="shared" si="50"/>
        <v/>
      </c>
      <c r="BP23" s="65" t="str">
        <f t="shared" si="51"/>
        <v/>
      </c>
      <c r="BQ23" s="65" t="str">
        <f t="shared" si="52"/>
        <v/>
      </c>
      <c r="BR23" s="65" t="str">
        <f t="shared" si="53"/>
        <v/>
      </c>
      <c r="BS23" s="65" t="str">
        <f t="shared" si="54"/>
        <v/>
      </c>
      <c r="BT23" s="65">
        <f t="shared" si="9"/>
        <v>0</v>
      </c>
      <c r="BU23" s="60"/>
      <c r="BV23" s="65" t="str">
        <f t="shared" si="55"/>
        <v/>
      </c>
      <c r="BW23" s="65" t="str">
        <f t="shared" si="56"/>
        <v/>
      </c>
      <c r="BX23" s="65" t="str">
        <f t="shared" si="57"/>
        <v/>
      </c>
      <c r="BY23" s="65" t="str">
        <f t="shared" si="58"/>
        <v/>
      </c>
      <c r="BZ23" s="65" t="str">
        <f t="shared" si="59"/>
        <v/>
      </c>
      <c r="CA23" s="65" t="str">
        <f t="shared" si="60"/>
        <v/>
      </c>
      <c r="CB23" s="65">
        <f t="shared" si="10"/>
        <v>0</v>
      </c>
      <c r="CC23" s="60"/>
      <c r="CD23" s="65" t="str">
        <f t="shared" si="61"/>
        <v/>
      </c>
      <c r="CE23" s="65" t="str">
        <f t="shared" si="62"/>
        <v/>
      </c>
      <c r="CF23" s="65" t="str">
        <f t="shared" si="63"/>
        <v/>
      </c>
      <c r="CG23" s="65" t="str">
        <f t="shared" si="64"/>
        <v/>
      </c>
      <c r="CH23" s="65" t="str">
        <f t="shared" si="65"/>
        <v/>
      </c>
      <c r="CI23" s="65" t="str">
        <f t="shared" si="66"/>
        <v/>
      </c>
      <c r="CJ23" s="65">
        <f t="shared" si="11"/>
        <v>0</v>
      </c>
      <c r="CK23" s="60"/>
      <c r="CL23" s="65" t="str">
        <f t="shared" si="67"/>
        <v/>
      </c>
      <c r="CM23" s="65" t="str">
        <f t="shared" si="68"/>
        <v/>
      </c>
      <c r="CN23" s="65" t="str">
        <f t="shared" si="69"/>
        <v/>
      </c>
      <c r="CO23" s="65" t="str">
        <f t="shared" si="70"/>
        <v/>
      </c>
      <c r="CP23" s="65" t="str">
        <f t="shared" si="71"/>
        <v/>
      </c>
      <c r="CQ23" s="65" t="str">
        <f t="shared" si="72"/>
        <v/>
      </c>
      <c r="CR23" s="336">
        <f t="shared" si="12"/>
        <v>0</v>
      </c>
      <c r="CS23" s="359"/>
      <c r="CT23" s="360"/>
      <c r="CU23" s="339"/>
    </row>
    <row r="24" spans="1:99" s="4" customFormat="1" ht="15" customHeight="1" x14ac:dyDescent="0.2">
      <c r="A24" s="18">
        <v>16</v>
      </c>
      <c r="B24" s="79"/>
      <c r="C24" s="19"/>
      <c r="D24" s="19"/>
      <c r="E24" s="19"/>
      <c r="F24" s="53"/>
      <c r="G24" s="53"/>
      <c r="H24" s="53"/>
      <c r="I24" s="53"/>
      <c r="J24" s="53"/>
      <c r="K24" s="53"/>
      <c r="L24" s="53"/>
      <c r="M24" s="64">
        <f t="shared" si="73"/>
        <v>0</v>
      </c>
      <c r="N24" s="59"/>
      <c r="O24" s="73">
        <f t="shared" si="1"/>
        <v>0</v>
      </c>
      <c r="P24" s="73">
        <f t="shared" si="2"/>
        <v>0</v>
      </c>
      <c r="Q24" s="60"/>
      <c r="R24" s="65" t="str">
        <f t="shared" si="13"/>
        <v/>
      </c>
      <c r="S24" s="65" t="str">
        <f t="shared" si="14"/>
        <v/>
      </c>
      <c r="T24" s="65" t="str">
        <f t="shared" si="15"/>
        <v/>
      </c>
      <c r="U24" s="65" t="str">
        <f t="shared" si="16"/>
        <v/>
      </c>
      <c r="V24" s="65" t="str">
        <f t="shared" si="17"/>
        <v/>
      </c>
      <c r="W24" s="65" t="str">
        <f t="shared" si="18"/>
        <v/>
      </c>
      <c r="X24" s="65">
        <f t="shared" si="74"/>
        <v>0</v>
      </c>
      <c r="Y24" s="60"/>
      <c r="Z24" s="65" t="str">
        <f t="shared" si="19"/>
        <v/>
      </c>
      <c r="AA24" s="65" t="str">
        <f t="shared" si="20"/>
        <v/>
      </c>
      <c r="AB24" s="65" t="str">
        <f t="shared" si="21"/>
        <v/>
      </c>
      <c r="AC24" s="65" t="str">
        <f t="shared" si="22"/>
        <v/>
      </c>
      <c r="AD24" s="65" t="str">
        <f t="shared" si="23"/>
        <v/>
      </c>
      <c r="AE24" s="65" t="str">
        <f t="shared" si="24"/>
        <v/>
      </c>
      <c r="AF24" s="65">
        <f t="shared" si="4"/>
        <v>0</v>
      </c>
      <c r="AG24" s="60"/>
      <c r="AH24" s="65" t="str">
        <f t="shared" si="25"/>
        <v/>
      </c>
      <c r="AI24" s="65" t="str">
        <f t="shared" si="26"/>
        <v/>
      </c>
      <c r="AJ24" s="65" t="str">
        <f t="shared" si="27"/>
        <v/>
      </c>
      <c r="AK24" s="65" t="str">
        <f t="shared" si="28"/>
        <v/>
      </c>
      <c r="AL24" s="65" t="str">
        <f t="shared" si="29"/>
        <v/>
      </c>
      <c r="AM24" s="65" t="str">
        <f t="shared" si="30"/>
        <v/>
      </c>
      <c r="AN24" s="65">
        <f t="shared" si="5"/>
        <v>0</v>
      </c>
      <c r="AO24" s="60"/>
      <c r="AP24" s="65" t="str">
        <f t="shared" si="31"/>
        <v/>
      </c>
      <c r="AQ24" s="65" t="str">
        <f t="shared" si="32"/>
        <v/>
      </c>
      <c r="AR24" s="65" t="str">
        <f t="shared" si="33"/>
        <v/>
      </c>
      <c r="AS24" s="65" t="str">
        <f t="shared" si="34"/>
        <v/>
      </c>
      <c r="AT24" s="65" t="str">
        <f t="shared" si="35"/>
        <v/>
      </c>
      <c r="AU24" s="65" t="str">
        <f t="shared" si="36"/>
        <v/>
      </c>
      <c r="AV24" s="65">
        <f t="shared" si="6"/>
        <v>0</v>
      </c>
      <c r="AW24" s="60"/>
      <c r="AX24" s="65" t="str">
        <f t="shared" si="37"/>
        <v/>
      </c>
      <c r="AY24" s="65" t="str">
        <f t="shared" si="38"/>
        <v/>
      </c>
      <c r="AZ24" s="65" t="str">
        <f t="shared" si="39"/>
        <v/>
      </c>
      <c r="BA24" s="65" t="str">
        <f t="shared" si="40"/>
        <v/>
      </c>
      <c r="BB24" s="65" t="str">
        <f t="shared" si="41"/>
        <v/>
      </c>
      <c r="BC24" s="65" t="str">
        <f t="shared" si="42"/>
        <v/>
      </c>
      <c r="BD24" s="65">
        <f t="shared" si="7"/>
        <v>0</v>
      </c>
      <c r="BE24" s="60"/>
      <c r="BF24" s="65" t="str">
        <f t="shared" si="43"/>
        <v/>
      </c>
      <c r="BG24" s="65" t="str">
        <f t="shared" si="44"/>
        <v/>
      </c>
      <c r="BH24" s="65" t="str">
        <f t="shared" si="45"/>
        <v/>
      </c>
      <c r="BI24" s="65" t="str">
        <f t="shared" si="46"/>
        <v/>
      </c>
      <c r="BJ24" s="65" t="str">
        <f t="shared" si="47"/>
        <v/>
      </c>
      <c r="BK24" s="65" t="str">
        <f t="shared" si="48"/>
        <v/>
      </c>
      <c r="BL24" s="65">
        <f t="shared" si="8"/>
        <v>0</v>
      </c>
      <c r="BM24" s="60"/>
      <c r="BN24" s="65" t="str">
        <f t="shared" si="49"/>
        <v/>
      </c>
      <c r="BO24" s="65" t="str">
        <f t="shared" si="50"/>
        <v/>
      </c>
      <c r="BP24" s="65" t="str">
        <f t="shared" si="51"/>
        <v/>
      </c>
      <c r="BQ24" s="65" t="str">
        <f t="shared" si="52"/>
        <v/>
      </c>
      <c r="BR24" s="65" t="str">
        <f t="shared" si="53"/>
        <v/>
      </c>
      <c r="BS24" s="65" t="str">
        <f t="shared" si="54"/>
        <v/>
      </c>
      <c r="BT24" s="65">
        <f t="shared" si="9"/>
        <v>0</v>
      </c>
      <c r="BU24" s="60"/>
      <c r="BV24" s="65" t="str">
        <f t="shared" si="55"/>
        <v/>
      </c>
      <c r="BW24" s="65" t="str">
        <f t="shared" si="56"/>
        <v/>
      </c>
      <c r="BX24" s="65" t="str">
        <f t="shared" si="57"/>
        <v/>
      </c>
      <c r="BY24" s="65" t="str">
        <f t="shared" si="58"/>
        <v/>
      </c>
      <c r="BZ24" s="65" t="str">
        <f t="shared" si="59"/>
        <v/>
      </c>
      <c r="CA24" s="65" t="str">
        <f t="shared" si="60"/>
        <v/>
      </c>
      <c r="CB24" s="65">
        <f t="shared" si="10"/>
        <v>0</v>
      </c>
      <c r="CC24" s="60"/>
      <c r="CD24" s="65" t="str">
        <f t="shared" si="61"/>
        <v/>
      </c>
      <c r="CE24" s="65" t="str">
        <f t="shared" si="62"/>
        <v/>
      </c>
      <c r="CF24" s="65" t="str">
        <f t="shared" si="63"/>
        <v/>
      </c>
      <c r="CG24" s="65" t="str">
        <f t="shared" si="64"/>
        <v/>
      </c>
      <c r="CH24" s="65" t="str">
        <f t="shared" si="65"/>
        <v/>
      </c>
      <c r="CI24" s="65" t="str">
        <f t="shared" si="66"/>
        <v/>
      </c>
      <c r="CJ24" s="65">
        <f t="shared" si="11"/>
        <v>0</v>
      </c>
      <c r="CK24" s="60"/>
      <c r="CL24" s="65" t="str">
        <f t="shared" si="67"/>
        <v/>
      </c>
      <c r="CM24" s="65" t="str">
        <f t="shared" si="68"/>
        <v/>
      </c>
      <c r="CN24" s="65" t="str">
        <f t="shared" si="69"/>
        <v/>
      </c>
      <c r="CO24" s="65" t="str">
        <f t="shared" si="70"/>
        <v/>
      </c>
      <c r="CP24" s="65" t="str">
        <f t="shared" si="71"/>
        <v/>
      </c>
      <c r="CQ24" s="65" t="str">
        <f t="shared" si="72"/>
        <v/>
      </c>
      <c r="CR24" s="336">
        <f t="shared" si="12"/>
        <v>0</v>
      </c>
      <c r="CS24" s="359"/>
      <c r="CT24" s="360"/>
      <c r="CU24" s="339"/>
    </row>
    <row r="25" spans="1:99" s="4" customFormat="1" ht="15" customHeight="1" x14ac:dyDescent="0.2">
      <c r="A25" s="18">
        <v>17</v>
      </c>
      <c r="B25" s="79"/>
      <c r="C25" s="19"/>
      <c r="D25" s="19"/>
      <c r="E25" s="19"/>
      <c r="F25" s="53"/>
      <c r="G25" s="53"/>
      <c r="H25" s="53"/>
      <c r="I25" s="53"/>
      <c r="J25" s="53"/>
      <c r="K25" s="53"/>
      <c r="L25" s="53"/>
      <c r="M25" s="64">
        <f t="shared" si="73"/>
        <v>0</v>
      </c>
      <c r="N25" s="59"/>
      <c r="O25" s="73">
        <f t="shared" si="1"/>
        <v>0</v>
      </c>
      <c r="P25" s="73">
        <f t="shared" si="2"/>
        <v>0</v>
      </c>
      <c r="Q25" s="60"/>
      <c r="R25" s="65" t="str">
        <f t="shared" si="13"/>
        <v/>
      </c>
      <c r="S25" s="65" t="str">
        <f t="shared" si="14"/>
        <v/>
      </c>
      <c r="T25" s="65" t="str">
        <f t="shared" si="15"/>
        <v/>
      </c>
      <c r="U25" s="65" t="str">
        <f t="shared" si="16"/>
        <v/>
      </c>
      <c r="V25" s="65" t="str">
        <f t="shared" si="17"/>
        <v/>
      </c>
      <c r="W25" s="65" t="str">
        <f t="shared" si="18"/>
        <v/>
      </c>
      <c r="X25" s="65">
        <f t="shared" si="74"/>
        <v>0</v>
      </c>
      <c r="Y25" s="60"/>
      <c r="Z25" s="65" t="str">
        <f t="shared" si="19"/>
        <v/>
      </c>
      <c r="AA25" s="65" t="str">
        <f t="shared" si="20"/>
        <v/>
      </c>
      <c r="AB25" s="65" t="str">
        <f t="shared" si="21"/>
        <v/>
      </c>
      <c r="AC25" s="65" t="str">
        <f t="shared" si="22"/>
        <v/>
      </c>
      <c r="AD25" s="65" t="str">
        <f t="shared" si="23"/>
        <v/>
      </c>
      <c r="AE25" s="65" t="str">
        <f t="shared" si="24"/>
        <v/>
      </c>
      <c r="AF25" s="65">
        <f t="shared" si="4"/>
        <v>0</v>
      </c>
      <c r="AG25" s="60"/>
      <c r="AH25" s="65" t="str">
        <f t="shared" si="25"/>
        <v/>
      </c>
      <c r="AI25" s="65" t="str">
        <f t="shared" si="26"/>
        <v/>
      </c>
      <c r="AJ25" s="65" t="str">
        <f t="shared" si="27"/>
        <v/>
      </c>
      <c r="AK25" s="65" t="str">
        <f t="shared" si="28"/>
        <v/>
      </c>
      <c r="AL25" s="65" t="str">
        <f t="shared" si="29"/>
        <v/>
      </c>
      <c r="AM25" s="65" t="str">
        <f t="shared" si="30"/>
        <v/>
      </c>
      <c r="AN25" s="65">
        <f t="shared" si="5"/>
        <v>0</v>
      </c>
      <c r="AO25" s="60"/>
      <c r="AP25" s="65" t="str">
        <f t="shared" si="31"/>
        <v/>
      </c>
      <c r="AQ25" s="65" t="str">
        <f t="shared" si="32"/>
        <v/>
      </c>
      <c r="AR25" s="65" t="str">
        <f t="shared" si="33"/>
        <v/>
      </c>
      <c r="AS25" s="65" t="str">
        <f t="shared" si="34"/>
        <v/>
      </c>
      <c r="AT25" s="65" t="str">
        <f t="shared" si="35"/>
        <v/>
      </c>
      <c r="AU25" s="65" t="str">
        <f t="shared" si="36"/>
        <v/>
      </c>
      <c r="AV25" s="65">
        <f t="shared" si="6"/>
        <v>0</v>
      </c>
      <c r="AW25" s="60"/>
      <c r="AX25" s="65" t="str">
        <f t="shared" si="37"/>
        <v/>
      </c>
      <c r="AY25" s="65" t="str">
        <f t="shared" si="38"/>
        <v/>
      </c>
      <c r="AZ25" s="65" t="str">
        <f t="shared" si="39"/>
        <v/>
      </c>
      <c r="BA25" s="65" t="str">
        <f t="shared" si="40"/>
        <v/>
      </c>
      <c r="BB25" s="65" t="str">
        <f t="shared" si="41"/>
        <v/>
      </c>
      <c r="BC25" s="65" t="str">
        <f t="shared" si="42"/>
        <v/>
      </c>
      <c r="BD25" s="65">
        <f t="shared" si="7"/>
        <v>0</v>
      </c>
      <c r="BE25" s="60"/>
      <c r="BF25" s="65" t="str">
        <f t="shared" si="43"/>
        <v/>
      </c>
      <c r="BG25" s="65" t="str">
        <f t="shared" si="44"/>
        <v/>
      </c>
      <c r="BH25" s="65" t="str">
        <f t="shared" si="45"/>
        <v/>
      </c>
      <c r="BI25" s="65" t="str">
        <f t="shared" si="46"/>
        <v/>
      </c>
      <c r="BJ25" s="65" t="str">
        <f t="shared" si="47"/>
        <v/>
      </c>
      <c r="BK25" s="65" t="str">
        <f t="shared" si="48"/>
        <v/>
      </c>
      <c r="BL25" s="65">
        <f t="shared" si="8"/>
        <v>0</v>
      </c>
      <c r="BM25" s="60"/>
      <c r="BN25" s="65" t="str">
        <f t="shared" si="49"/>
        <v/>
      </c>
      <c r="BO25" s="65" t="str">
        <f t="shared" si="50"/>
        <v/>
      </c>
      <c r="BP25" s="65" t="str">
        <f t="shared" si="51"/>
        <v/>
      </c>
      <c r="BQ25" s="65" t="str">
        <f t="shared" si="52"/>
        <v/>
      </c>
      <c r="BR25" s="65" t="str">
        <f t="shared" si="53"/>
        <v/>
      </c>
      <c r="BS25" s="65" t="str">
        <f t="shared" si="54"/>
        <v/>
      </c>
      <c r="BT25" s="65">
        <f t="shared" si="9"/>
        <v>0</v>
      </c>
      <c r="BU25" s="60"/>
      <c r="BV25" s="65" t="str">
        <f t="shared" si="55"/>
        <v/>
      </c>
      <c r="BW25" s="65" t="str">
        <f t="shared" si="56"/>
        <v/>
      </c>
      <c r="BX25" s="65" t="str">
        <f t="shared" si="57"/>
        <v/>
      </c>
      <c r="BY25" s="65" t="str">
        <f t="shared" si="58"/>
        <v/>
      </c>
      <c r="BZ25" s="65" t="str">
        <f t="shared" si="59"/>
        <v/>
      </c>
      <c r="CA25" s="65" t="str">
        <f t="shared" si="60"/>
        <v/>
      </c>
      <c r="CB25" s="65">
        <f t="shared" si="10"/>
        <v>0</v>
      </c>
      <c r="CC25" s="60"/>
      <c r="CD25" s="65" t="str">
        <f t="shared" si="61"/>
        <v/>
      </c>
      <c r="CE25" s="65" t="str">
        <f t="shared" si="62"/>
        <v/>
      </c>
      <c r="CF25" s="65" t="str">
        <f t="shared" si="63"/>
        <v/>
      </c>
      <c r="CG25" s="65" t="str">
        <f t="shared" si="64"/>
        <v/>
      </c>
      <c r="CH25" s="65" t="str">
        <f t="shared" si="65"/>
        <v/>
      </c>
      <c r="CI25" s="65" t="str">
        <f t="shared" si="66"/>
        <v/>
      </c>
      <c r="CJ25" s="65">
        <f t="shared" si="11"/>
        <v>0</v>
      </c>
      <c r="CK25" s="60"/>
      <c r="CL25" s="65" t="str">
        <f t="shared" si="67"/>
        <v/>
      </c>
      <c r="CM25" s="65" t="str">
        <f t="shared" si="68"/>
        <v/>
      </c>
      <c r="CN25" s="65" t="str">
        <f t="shared" si="69"/>
        <v/>
      </c>
      <c r="CO25" s="65" t="str">
        <f t="shared" si="70"/>
        <v/>
      </c>
      <c r="CP25" s="65" t="str">
        <f t="shared" si="71"/>
        <v/>
      </c>
      <c r="CQ25" s="65" t="str">
        <f t="shared" si="72"/>
        <v/>
      </c>
      <c r="CR25" s="336">
        <f t="shared" si="12"/>
        <v>0</v>
      </c>
      <c r="CS25" s="359"/>
      <c r="CT25" s="360"/>
      <c r="CU25" s="339"/>
    </row>
    <row r="26" spans="1:99" s="4" customFormat="1" ht="15" customHeight="1" x14ac:dyDescent="0.2">
      <c r="A26" s="18">
        <v>18</v>
      </c>
      <c r="B26" s="79"/>
      <c r="C26" s="19"/>
      <c r="D26" s="19"/>
      <c r="E26" s="19"/>
      <c r="F26" s="53"/>
      <c r="G26" s="53"/>
      <c r="H26" s="53"/>
      <c r="I26" s="53"/>
      <c r="J26" s="53"/>
      <c r="K26" s="53"/>
      <c r="L26" s="53"/>
      <c r="M26" s="64">
        <f t="shared" si="73"/>
        <v>0</v>
      </c>
      <c r="N26" s="59"/>
      <c r="O26" s="73">
        <f t="shared" si="1"/>
        <v>0</v>
      </c>
      <c r="P26" s="73">
        <f t="shared" si="2"/>
        <v>0</v>
      </c>
      <c r="Q26" s="60"/>
      <c r="R26" s="65" t="str">
        <f t="shared" si="13"/>
        <v/>
      </c>
      <c r="S26" s="65" t="str">
        <f t="shared" si="14"/>
        <v/>
      </c>
      <c r="T26" s="65" t="str">
        <f t="shared" si="15"/>
        <v/>
      </c>
      <c r="U26" s="65" t="str">
        <f t="shared" si="16"/>
        <v/>
      </c>
      <c r="V26" s="65" t="str">
        <f t="shared" si="17"/>
        <v/>
      </c>
      <c r="W26" s="65" t="str">
        <f t="shared" si="18"/>
        <v/>
      </c>
      <c r="X26" s="65">
        <f t="shared" si="74"/>
        <v>0</v>
      </c>
      <c r="Y26" s="60"/>
      <c r="Z26" s="65" t="str">
        <f t="shared" si="19"/>
        <v/>
      </c>
      <c r="AA26" s="65" t="str">
        <f t="shared" si="20"/>
        <v/>
      </c>
      <c r="AB26" s="65" t="str">
        <f t="shared" si="21"/>
        <v/>
      </c>
      <c r="AC26" s="65" t="str">
        <f t="shared" si="22"/>
        <v/>
      </c>
      <c r="AD26" s="65" t="str">
        <f t="shared" si="23"/>
        <v/>
      </c>
      <c r="AE26" s="65" t="str">
        <f t="shared" si="24"/>
        <v/>
      </c>
      <c r="AF26" s="65">
        <f t="shared" si="4"/>
        <v>0</v>
      </c>
      <c r="AG26" s="60"/>
      <c r="AH26" s="65" t="str">
        <f t="shared" si="25"/>
        <v/>
      </c>
      <c r="AI26" s="65" t="str">
        <f t="shared" si="26"/>
        <v/>
      </c>
      <c r="AJ26" s="65" t="str">
        <f t="shared" si="27"/>
        <v/>
      </c>
      <c r="AK26" s="65" t="str">
        <f t="shared" si="28"/>
        <v/>
      </c>
      <c r="AL26" s="65" t="str">
        <f t="shared" si="29"/>
        <v/>
      </c>
      <c r="AM26" s="65" t="str">
        <f t="shared" si="30"/>
        <v/>
      </c>
      <c r="AN26" s="65">
        <f t="shared" si="5"/>
        <v>0</v>
      </c>
      <c r="AO26" s="60"/>
      <c r="AP26" s="65" t="str">
        <f t="shared" si="31"/>
        <v/>
      </c>
      <c r="AQ26" s="65" t="str">
        <f t="shared" si="32"/>
        <v/>
      </c>
      <c r="AR26" s="65" t="str">
        <f t="shared" si="33"/>
        <v/>
      </c>
      <c r="AS26" s="65" t="str">
        <f t="shared" si="34"/>
        <v/>
      </c>
      <c r="AT26" s="65" t="str">
        <f t="shared" si="35"/>
        <v/>
      </c>
      <c r="AU26" s="65" t="str">
        <f t="shared" si="36"/>
        <v/>
      </c>
      <c r="AV26" s="65">
        <f t="shared" si="6"/>
        <v>0</v>
      </c>
      <c r="AW26" s="60"/>
      <c r="AX26" s="65" t="str">
        <f t="shared" si="37"/>
        <v/>
      </c>
      <c r="AY26" s="65" t="str">
        <f t="shared" si="38"/>
        <v/>
      </c>
      <c r="AZ26" s="65" t="str">
        <f t="shared" si="39"/>
        <v/>
      </c>
      <c r="BA26" s="65" t="str">
        <f t="shared" si="40"/>
        <v/>
      </c>
      <c r="BB26" s="65" t="str">
        <f t="shared" si="41"/>
        <v/>
      </c>
      <c r="BC26" s="65" t="str">
        <f t="shared" si="42"/>
        <v/>
      </c>
      <c r="BD26" s="65">
        <f t="shared" si="7"/>
        <v>0</v>
      </c>
      <c r="BE26" s="60"/>
      <c r="BF26" s="65" t="str">
        <f t="shared" si="43"/>
        <v/>
      </c>
      <c r="BG26" s="65" t="str">
        <f t="shared" si="44"/>
        <v/>
      </c>
      <c r="BH26" s="65" t="str">
        <f t="shared" si="45"/>
        <v/>
      </c>
      <c r="BI26" s="65" t="str">
        <f t="shared" si="46"/>
        <v/>
      </c>
      <c r="BJ26" s="65" t="str">
        <f t="shared" si="47"/>
        <v/>
      </c>
      <c r="BK26" s="65" t="str">
        <f t="shared" si="48"/>
        <v/>
      </c>
      <c r="BL26" s="65">
        <f t="shared" si="8"/>
        <v>0</v>
      </c>
      <c r="BM26" s="60"/>
      <c r="BN26" s="65" t="str">
        <f t="shared" si="49"/>
        <v/>
      </c>
      <c r="BO26" s="65" t="str">
        <f t="shared" si="50"/>
        <v/>
      </c>
      <c r="BP26" s="65" t="str">
        <f t="shared" si="51"/>
        <v/>
      </c>
      <c r="BQ26" s="65" t="str">
        <f t="shared" si="52"/>
        <v/>
      </c>
      <c r="BR26" s="65" t="str">
        <f t="shared" si="53"/>
        <v/>
      </c>
      <c r="BS26" s="65" t="str">
        <f t="shared" si="54"/>
        <v/>
      </c>
      <c r="BT26" s="65">
        <f t="shared" si="9"/>
        <v>0</v>
      </c>
      <c r="BU26" s="60"/>
      <c r="BV26" s="65" t="str">
        <f t="shared" si="55"/>
        <v/>
      </c>
      <c r="BW26" s="65" t="str">
        <f t="shared" si="56"/>
        <v/>
      </c>
      <c r="BX26" s="65" t="str">
        <f t="shared" si="57"/>
        <v/>
      </c>
      <c r="BY26" s="65" t="str">
        <f t="shared" si="58"/>
        <v/>
      </c>
      <c r="BZ26" s="65" t="str">
        <f t="shared" si="59"/>
        <v/>
      </c>
      <c r="CA26" s="65" t="str">
        <f t="shared" si="60"/>
        <v/>
      </c>
      <c r="CB26" s="65">
        <f t="shared" si="10"/>
        <v>0</v>
      </c>
      <c r="CC26" s="60"/>
      <c r="CD26" s="65" t="str">
        <f t="shared" si="61"/>
        <v/>
      </c>
      <c r="CE26" s="65" t="str">
        <f t="shared" si="62"/>
        <v/>
      </c>
      <c r="CF26" s="65" t="str">
        <f t="shared" si="63"/>
        <v/>
      </c>
      <c r="CG26" s="65" t="str">
        <f t="shared" si="64"/>
        <v/>
      </c>
      <c r="CH26" s="65" t="str">
        <f t="shared" si="65"/>
        <v/>
      </c>
      <c r="CI26" s="65" t="str">
        <f t="shared" si="66"/>
        <v/>
      </c>
      <c r="CJ26" s="65">
        <f t="shared" si="11"/>
        <v>0</v>
      </c>
      <c r="CK26" s="60"/>
      <c r="CL26" s="65" t="str">
        <f t="shared" si="67"/>
        <v/>
      </c>
      <c r="CM26" s="65" t="str">
        <f t="shared" si="68"/>
        <v/>
      </c>
      <c r="CN26" s="65" t="str">
        <f t="shared" si="69"/>
        <v/>
      </c>
      <c r="CO26" s="65" t="str">
        <f t="shared" si="70"/>
        <v/>
      </c>
      <c r="CP26" s="65" t="str">
        <f t="shared" si="71"/>
        <v/>
      </c>
      <c r="CQ26" s="65" t="str">
        <f t="shared" si="72"/>
        <v/>
      </c>
      <c r="CR26" s="336">
        <f t="shared" si="12"/>
        <v>0</v>
      </c>
      <c r="CS26" s="359"/>
      <c r="CT26" s="360"/>
      <c r="CU26" s="339"/>
    </row>
    <row r="27" spans="1:99" s="4" customFormat="1" ht="15" customHeight="1" x14ac:dyDescent="0.2">
      <c r="A27" s="18" t="s">
        <v>51</v>
      </c>
      <c r="B27" s="79"/>
      <c r="C27" s="19"/>
      <c r="D27" s="19"/>
      <c r="E27" s="19"/>
      <c r="F27" s="53"/>
      <c r="G27" s="53"/>
      <c r="H27" s="53"/>
      <c r="I27" s="53"/>
      <c r="J27" s="53"/>
      <c r="K27" s="53"/>
      <c r="L27" s="53"/>
      <c r="M27" s="64">
        <f>SUM(F27:L27)</f>
        <v>0</v>
      </c>
      <c r="N27" s="59"/>
      <c r="O27" s="73">
        <f t="shared" si="1"/>
        <v>0</v>
      </c>
      <c r="P27" s="73">
        <f t="shared" si="2"/>
        <v>0</v>
      </c>
      <c r="Q27" s="60"/>
      <c r="R27" s="65" t="str">
        <f>IF(Q27=0,"",($F27+$J27)/$N27*Q27)</f>
        <v/>
      </c>
      <c r="S27" s="65" t="str">
        <f t="shared" si="14"/>
        <v/>
      </c>
      <c r="T27" s="65" t="str">
        <f t="shared" si="15"/>
        <v/>
      </c>
      <c r="U27" s="65" t="str">
        <f>IF(Q27=0,"",+$I27/$N27*Q27)</f>
        <v/>
      </c>
      <c r="V27" s="65" t="str">
        <f>+IF(Q27=0,"",$K27/$N27*Q27)</f>
        <v/>
      </c>
      <c r="W27" s="65" t="str">
        <f t="shared" si="18"/>
        <v/>
      </c>
      <c r="X27" s="65">
        <f>SUM(R27:W27)</f>
        <v>0</v>
      </c>
      <c r="Y27" s="60"/>
      <c r="Z27" s="65" t="str">
        <f>IF(Y27=0,"",($F27+$J27)/$N27*Y27)</f>
        <v/>
      </c>
      <c r="AA27" s="65" t="str">
        <f t="shared" si="20"/>
        <v/>
      </c>
      <c r="AB27" s="65" t="str">
        <f t="shared" si="21"/>
        <v/>
      </c>
      <c r="AC27" s="65" t="str">
        <f>IF(Y27=0,"",+$I27/$N27*Y27)</f>
        <v/>
      </c>
      <c r="AD27" s="65" t="str">
        <f>+IF(Y27=0,"",$K27/$N27*Y27)</f>
        <v/>
      </c>
      <c r="AE27" s="65" t="str">
        <f t="shared" si="24"/>
        <v/>
      </c>
      <c r="AF27" s="65">
        <f>SUM(Z27:AE27)</f>
        <v>0</v>
      </c>
      <c r="AG27" s="60"/>
      <c r="AH27" s="65" t="str">
        <f>IF(AG27=0,"",($F27+$J27)/$N27*AG27)</f>
        <v/>
      </c>
      <c r="AI27" s="65" t="str">
        <f t="shared" si="26"/>
        <v/>
      </c>
      <c r="AJ27" s="65" t="str">
        <f t="shared" si="27"/>
        <v/>
      </c>
      <c r="AK27" s="65" t="str">
        <f>IF(AG27=0,"",+$I27/$N27*AG27)</f>
        <v/>
      </c>
      <c r="AL27" s="65" t="str">
        <f>+IF(AG27=0,"",$K27/$N27*AG27)</f>
        <v/>
      </c>
      <c r="AM27" s="65" t="str">
        <f t="shared" si="30"/>
        <v/>
      </c>
      <c r="AN27" s="65">
        <f>SUM(AH27:AM27)</f>
        <v>0</v>
      </c>
      <c r="AO27" s="60"/>
      <c r="AP27" s="65" t="str">
        <f>IF(AO27=0,"",($F27+$J27)/$N27*AO27)</f>
        <v/>
      </c>
      <c r="AQ27" s="65" t="str">
        <f t="shared" si="32"/>
        <v/>
      </c>
      <c r="AR27" s="65" t="str">
        <f t="shared" si="33"/>
        <v/>
      </c>
      <c r="AS27" s="65" t="str">
        <f>IF(AO27=0,"",+$I27/$N27*AO27)</f>
        <v/>
      </c>
      <c r="AT27" s="65" t="str">
        <f>+IF(AO27=0,"",$K27/$N27*AO27)</f>
        <v/>
      </c>
      <c r="AU27" s="65" t="str">
        <f t="shared" si="36"/>
        <v/>
      </c>
      <c r="AV27" s="65">
        <f>SUM(AP27:AU27)</f>
        <v>0</v>
      </c>
      <c r="AW27" s="60"/>
      <c r="AX27" s="65" t="str">
        <f>IF(AW27=0,"",($F27+$J27)/$N27*AW27)</f>
        <v/>
      </c>
      <c r="AY27" s="65" t="str">
        <f t="shared" si="38"/>
        <v/>
      </c>
      <c r="AZ27" s="65" t="str">
        <f t="shared" si="39"/>
        <v/>
      </c>
      <c r="BA27" s="65" t="str">
        <f>IF(AW27=0,"",+$I27/$N27*AW27)</f>
        <v/>
      </c>
      <c r="BB27" s="65" t="str">
        <f>+IF(AW27=0,"",$K27/$N27*AW27)</f>
        <v/>
      </c>
      <c r="BC27" s="65" t="str">
        <f t="shared" si="42"/>
        <v/>
      </c>
      <c r="BD27" s="65">
        <f>SUM(AX27:BC27)</f>
        <v>0</v>
      </c>
      <c r="BE27" s="60"/>
      <c r="BF27" s="65" t="str">
        <f>IF(BE27=0,"",($F27+$J27)/$N27*BE27)</f>
        <v/>
      </c>
      <c r="BG27" s="65" t="str">
        <f t="shared" si="44"/>
        <v/>
      </c>
      <c r="BH27" s="65" t="str">
        <f t="shared" si="45"/>
        <v/>
      </c>
      <c r="BI27" s="65" t="str">
        <f>IF(BE27=0,"",+$I27/$N27*BE27)</f>
        <v/>
      </c>
      <c r="BJ27" s="65" t="str">
        <f>+IF(BE27=0,"",$K27/$N27*BE27)</f>
        <v/>
      </c>
      <c r="BK27" s="65" t="str">
        <f t="shared" si="48"/>
        <v/>
      </c>
      <c r="BL27" s="65">
        <f>SUM(BF27:BK27)</f>
        <v>0</v>
      </c>
      <c r="BM27" s="60"/>
      <c r="BN27" s="65" t="str">
        <f>IF(BM27=0,"",($F27+$J27)/$N27*BM27)</f>
        <v/>
      </c>
      <c r="BO27" s="65" t="str">
        <f t="shared" si="50"/>
        <v/>
      </c>
      <c r="BP27" s="65" t="str">
        <f t="shared" si="51"/>
        <v/>
      </c>
      <c r="BQ27" s="65" t="str">
        <f>IF(BM27=0,"",+$I27/$N27*BM27)</f>
        <v/>
      </c>
      <c r="BR27" s="65" t="str">
        <f>+IF(BM27=0,"",$K27/$N27*BM27)</f>
        <v/>
      </c>
      <c r="BS27" s="65" t="str">
        <f t="shared" si="54"/>
        <v/>
      </c>
      <c r="BT27" s="65">
        <f>SUM(BN27:BS27)</f>
        <v>0</v>
      </c>
      <c r="BU27" s="60"/>
      <c r="BV27" s="65" t="str">
        <f>IF(BU27=0,"",($F27+$J27)/$N27*BU27)</f>
        <v/>
      </c>
      <c r="BW27" s="65" t="str">
        <f t="shared" si="56"/>
        <v/>
      </c>
      <c r="BX27" s="65" t="str">
        <f t="shared" si="57"/>
        <v/>
      </c>
      <c r="BY27" s="65" t="str">
        <f>IF(BU27=0,"",+$I27/$N27*BU27)</f>
        <v/>
      </c>
      <c r="BZ27" s="65" t="str">
        <f>+IF(BU27=0,"",$K27/$N27*BU27)</f>
        <v/>
      </c>
      <c r="CA27" s="65" t="str">
        <f t="shared" si="60"/>
        <v/>
      </c>
      <c r="CB27" s="65">
        <f>SUM(BV27:CA27)</f>
        <v>0</v>
      </c>
      <c r="CC27" s="60"/>
      <c r="CD27" s="65" t="str">
        <f>IF(CC27=0,"",($F27+$J27)/$N27*CC27)</f>
        <v/>
      </c>
      <c r="CE27" s="65" t="str">
        <f t="shared" si="62"/>
        <v/>
      </c>
      <c r="CF27" s="65" t="str">
        <f t="shared" si="63"/>
        <v/>
      </c>
      <c r="CG27" s="65" t="str">
        <f>IF(CC27=0,"",+$I27/$N27*CC27)</f>
        <v/>
      </c>
      <c r="CH27" s="65" t="str">
        <f>+IF(CC27=0,"",$K27/$N27*CC27)</f>
        <v/>
      </c>
      <c r="CI27" s="65" t="str">
        <f t="shared" si="66"/>
        <v/>
      </c>
      <c r="CJ27" s="65">
        <f>SUM(CD27:CI27)</f>
        <v>0</v>
      </c>
      <c r="CK27" s="60"/>
      <c r="CL27" s="65" t="str">
        <f>IF(CK27=0,"",($F27+$J27)/$N27*CK27)</f>
        <v/>
      </c>
      <c r="CM27" s="65" t="str">
        <f t="shared" si="68"/>
        <v/>
      </c>
      <c r="CN27" s="65" t="str">
        <f t="shared" si="69"/>
        <v/>
      </c>
      <c r="CO27" s="65" t="str">
        <f>IF(CK27=0,"",+$I27/$N27*CK27)</f>
        <v/>
      </c>
      <c r="CP27" s="65" t="str">
        <f>+IF(CK27=0,"",$K27/$N27*CK27)</f>
        <v/>
      </c>
      <c r="CQ27" s="65" t="str">
        <f t="shared" si="72"/>
        <v/>
      </c>
      <c r="CR27" s="336">
        <f>SUM(CL27:CQ27)</f>
        <v>0</v>
      </c>
      <c r="CS27" s="359"/>
      <c r="CT27" s="360"/>
      <c r="CU27" s="339"/>
    </row>
    <row r="28" spans="1:99" s="335" customFormat="1" ht="13.5" thickBot="1" x14ac:dyDescent="0.25">
      <c r="P28" s="356">
        <f>SUM(P9:P27)</f>
        <v>0</v>
      </c>
      <c r="X28" s="356">
        <f>SUM(X9:X27)</f>
        <v>0</v>
      </c>
      <c r="AF28" s="356">
        <f>SUM(AF9:AF27)</f>
        <v>0</v>
      </c>
      <c r="AN28" s="356">
        <f>SUM(AN9:AN27)</f>
        <v>0</v>
      </c>
      <c r="AV28" s="356">
        <f>SUM(AV9:AV27)</f>
        <v>0</v>
      </c>
      <c r="BD28" s="356">
        <f>SUM(BD9:BD27)</f>
        <v>0</v>
      </c>
      <c r="BL28" s="356">
        <f>SUM(BL9:BL27)</f>
        <v>0</v>
      </c>
      <c r="BT28" s="356">
        <f>SUM(BT9:BT27)</f>
        <v>0</v>
      </c>
      <c r="CB28" s="356">
        <f>SUM(CB9:CB27)</f>
        <v>0</v>
      </c>
      <c r="CJ28" s="356">
        <f>SUM(CJ9:CJ27)</f>
        <v>0</v>
      </c>
      <c r="CK28" s="337"/>
      <c r="CR28" s="355">
        <f>SUM(CR9:CR27)</f>
        <v>0</v>
      </c>
      <c r="CS28" s="361">
        <f>SUM(CS9:CS27)</f>
        <v>0</v>
      </c>
      <c r="CT28" s="362">
        <f t="shared" ref="CT28" si="77">SUM(CT9:CT27)</f>
        <v>0</v>
      </c>
      <c r="CU28" s="337"/>
    </row>
  </sheetData>
  <dataConsolidate/>
  <mergeCells count="45">
    <mergeCell ref="CS5:CU6"/>
    <mergeCell ref="CS7:CS8"/>
    <mergeCell ref="CT7:CT8"/>
    <mergeCell ref="CU7:CU8"/>
    <mergeCell ref="B5:B8"/>
    <mergeCell ref="AG7:AN7"/>
    <mergeCell ref="Q5:AV5"/>
    <mergeCell ref="Q7:X7"/>
    <mergeCell ref="N5:N8"/>
    <mergeCell ref="G5:G8"/>
    <mergeCell ref="H5:H8"/>
    <mergeCell ref="I5:I8"/>
    <mergeCell ref="J5:J8"/>
    <mergeCell ref="K5:K8"/>
    <mergeCell ref="L5:L8"/>
    <mergeCell ref="CC5:CR5"/>
    <mergeCell ref="A2:AV2"/>
    <mergeCell ref="M5:M8"/>
    <mergeCell ref="AG6:AN6"/>
    <mergeCell ref="AO6:AV6"/>
    <mergeCell ref="Y7:AF7"/>
    <mergeCell ref="A3:AV3"/>
    <mergeCell ref="AO7:AV7"/>
    <mergeCell ref="Q6:X6"/>
    <mergeCell ref="Y6:AF6"/>
    <mergeCell ref="F5:F8"/>
    <mergeCell ref="O5:O8"/>
    <mergeCell ref="A5:A8"/>
    <mergeCell ref="C5:C8"/>
    <mergeCell ref="D5:D8"/>
    <mergeCell ref="P5:P8"/>
    <mergeCell ref="E5:E8"/>
    <mergeCell ref="CK6:CR6"/>
    <mergeCell ref="CC7:CJ7"/>
    <mergeCell ref="CK7:CR7"/>
    <mergeCell ref="AW7:BD7"/>
    <mergeCell ref="BE7:BL7"/>
    <mergeCell ref="BM7:BT7"/>
    <mergeCell ref="BU7:CB7"/>
    <mergeCell ref="CC6:CJ6"/>
    <mergeCell ref="AW5:CB5"/>
    <mergeCell ref="AW6:BD6"/>
    <mergeCell ref="BE6:BL6"/>
    <mergeCell ref="BM6:BT6"/>
    <mergeCell ref="BU6:CB6"/>
  </mergeCells>
  <printOptions horizontalCentered="1" verticalCentered="1"/>
  <pageMargins left="0.31496062992125984" right="0.31496062992125984" top="0.74803149606299213" bottom="0.74803149606299213" header="0.31496062992125984" footer="0.31496062992125984"/>
  <pageSetup paperSize="9" scale="35" orientation="landscape" r:id="rId1"/>
  <ignoredErrors>
    <ignoredError sqref="S9 R9:R27 S10:S22 T9:V22 X11:X27 X9 W10:X10 W9 W11:W27 S23:T26 S27:V27 U23:V26 M14:M27 O13:O27 O10:O11 M10:M11 M9:P9 M12:P12 N10:N11 P10:P11 M13:N13 P13:P27 N14:N27 Z9:AC27"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Tabelas!$A$22:$A$30</xm:f>
          </x14:formula1>
          <xm:sqref>B9:B27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536"/>
  <sheetViews>
    <sheetView showGridLines="0" workbookViewId="0">
      <selection activeCell="Q27" sqref="Q27"/>
    </sheetView>
  </sheetViews>
  <sheetFormatPr defaultColWidth="10.33203125" defaultRowHeight="11.25" x14ac:dyDescent="0.2"/>
  <cols>
    <col min="1" max="1" width="15.83203125" style="36" customWidth="1"/>
    <col min="2" max="2" width="42.5" style="47" customWidth="1"/>
    <col min="3" max="7" width="13.33203125" style="36" customWidth="1"/>
    <col min="8" max="8" width="13.83203125" style="36" customWidth="1"/>
    <col min="9" max="9" width="13.33203125" style="36" customWidth="1"/>
    <col min="10" max="11" width="16" style="36" customWidth="1"/>
    <col min="12" max="12" width="41" style="36" customWidth="1"/>
    <col min="13" max="245" width="10.33203125" style="36"/>
    <col min="246" max="246" width="10.33203125" style="41"/>
    <col min="247" max="16384" width="10.33203125" style="42"/>
  </cols>
  <sheetData>
    <row r="1" spans="1:256" s="344" customFormat="1" ht="12.75" x14ac:dyDescent="0.2">
      <c r="A1" s="69"/>
      <c r="B1" s="69"/>
      <c r="C1" s="69"/>
      <c r="D1" s="69"/>
      <c r="E1" s="69"/>
      <c r="F1" s="69"/>
      <c r="G1" s="69"/>
      <c r="H1" s="69"/>
      <c r="I1" s="69"/>
      <c r="J1" s="69"/>
      <c r="K1" s="69"/>
      <c r="L1" s="69"/>
      <c r="M1" s="343"/>
      <c r="IL1" s="345"/>
      <c r="IM1" s="34"/>
      <c r="IN1" s="34"/>
      <c r="IO1" s="34"/>
      <c r="IP1" s="34"/>
      <c r="IQ1" s="34"/>
      <c r="IR1" s="34"/>
      <c r="IS1" s="34"/>
      <c r="IT1" s="34"/>
      <c r="IU1" s="34"/>
      <c r="IV1" s="34"/>
    </row>
    <row r="2" spans="1:256" s="34" customFormat="1" ht="18" x14ac:dyDescent="0.2">
      <c r="A2" s="425" t="s">
        <v>53</v>
      </c>
      <c r="B2" s="425"/>
      <c r="C2" s="425"/>
      <c r="D2" s="425"/>
      <c r="E2" s="425"/>
      <c r="F2" s="425"/>
      <c r="G2" s="425"/>
      <c r="H2" s="425"/>
      <c r="I2" s="425"/>
      <c r="J2" s="425"/>
      <c r="K2" s="425"/>
      <c r="L2" s="425"/>
    </row>
    <row r="3" spans="1:256" s="347" customFormat="1" ht="33.75" customHeight="1" x14ac:dyDescent="0.2">
      <c r="A3" s="426" t="s">
        <v>153</v>
      </c>
      <c r="B3" s="427"/>
      <c r="C3" s="427"/>
      <c r="D3" s="427"/>
      <c r="E3" s="427"/>
      <c r="F3" s="427"/>
      <c r="G3" s="427"/>
      <c r="H3" s="427"/>
      <c r="I3" s="427"/>
      <c r="J3" s="427"/>
      <c r="K3" s="427"/>
      <c r="L3" s="427"/>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256" ht="17.25" customHeight="1" x14ac:dyDescent="0.2">
      <c r="A4" s="346"/>
      <c r="B4" s="346"/>
      <c r="C4" s="346"/>
      <c r="D4" s="346"/>
      <c r="E4" s="346"/>
      <c r="F4" s="346"/>
      <c r="G4" s="346"/>
      <c r="H4" s="346"/>
      <c r="I4" s="346"/>
      <c r="J4" s="346"/>
      <c r="K4" s="346"/>
      <c r="L4" s="346"/>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6"/>
      <c r="IM4" s="34"/>
      <c r="IN4" s="34"/>
      <c r="IO4" s="34"/>
      <c r="IP4" s="34"/>
      <c r="IQ4" s="34"/>
      <c r="IR4" s="34"/>
      <c r="IS4" s="34"/>
      <c r="IT4" s="34"/>
      <c r="IU4" s="34"/>
      <c r="IV4" s="34"/>
    </row>
    <row r="5" spans="1:256" s="38" customFormat="1" ht="56.25" customHeight="1" x14ac:dyDescent="0.2">
      <c r="A5" s="37"/>
      <c r="B5" s="37" t="s">
        <v>24</v>
      </c>
      <c r="C5" s="37" t="s">
        <v>65</v>
      </c>
      <c r="D5" s="37" t="s">
        <v>66</v>
      </c>
      <c r="E5" s="37" t="s">
        <v>67</v>
      </c>
      <c r="F5" s="37" t="s">
        <v>68</v>
      </c>
      <c r="G5" s="37" t="s">
        <v>69</v>
      </c>
      <c r="H5" s="37" t="s">
        <v>48</v>
      </c>
      <c r="I5" s="37" t="s">
        <v>25</v>
      </c>
      <c r="J5" s="37" t="s">
        <v>26</v>
      </c>
      <c r="K5" s="37" t="s">
        <v>85</v>
      </c>
      <c r="L5" s="37" t="s">
        <v>2</v>
      </c>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35"/>
      <c r="IM5" s="34"/>
      <c r="IN5" s="34"/>
      <c r="IO5" s="34"/>
      <c r="IP5" s="34"/>
      <c r="IQ5" s="34"/>
      <c r="IR5" s="34"/>
      <c r="IS5" s="34"/>
      <c r="IT5" s="34"/>
      <c r="IU5" s="34"/>
      <c r="IV5" s="34"/>
    </row>
    <row r="6" spans="1:256" ht="15" x14ac:dyDescent="0.2">
      <c r="A6" s="446">
        <v>2021</v>
      </c>
      <c r="B6" s="446"/>
      <c r="C6" s="446"/>
      <c r="D6" s="446"/>
      <c r="E6" s="446"/>
      <c r="F6" s="446"/>
      <c r="G6" s="446"/>
      <c r="H6" s="446"/>
      <c r="I6" s="446"/>
      <c r="J6" s="446"/>
      <c r="K6" s="446"/>
      <c r="L6" s="446"/>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35"/>
      <c r="IM6" s="34"/>
      <c r="IN6" s="34"/>
      <c r="IO6" s="34"/>
      <c r="IP6" s="34"/>
      <c r="IQ6" s="34"/>
      <c r="IR6" s="34"/>
      <c r="IS6" s="34"/>
      <c r="IT6" s="34"/>
      <c r="IU6" s="34"/>
      <c r="IV6" s="34"/>
    </row>
    <row r="7" spans="1:256" ht="15" x14ac:dyDescent="0.2">
      <c r="A7" s="39" t="s">
        <v>27</v>
      </c>
      <c r="B7" s="7"/>
      <c r="C7" s="8"/>
      <c r="D7" s="8"/>
      <c r="E7" s="8"/>
      <c r="F7" s="8"/>
      <c r="G7" s="8"/>
      <c r="H7" s="192">
        <f>(C7+D7+E7+G7)*0.2375</f>
        <v>0</v>
      </c>
      <c r="I7" s="8"/>
      <c r="J7" s="192">
        <f>SUM(C7:I7)</f>
        <v>0</v>
      </c>
      <c r="K7" s="447"/>
      <c r="L7" s="8"/>
      <c r="M7" s="40"/>
    </row>
    <row r="8" spans="1:256" ht="15" x14ac:dyDescent="0.2">
      <c r="A8" s="39" t="s">
        <v>28</v>
      </c>
      <c r="B8" s="7"/>
      <c r="C8" s="8"/>
      <c r="D8" s="8"/>
      <c r="E8" s="8"/>
      <c r="F8" s="8"/>
      <c r="G8" s="8"/>
      <c r="H8" s="192">
        <f t="shared" ref="H8:H18" si="0">(C8+D8+E8+G8)*0.2375</f>
        <v>0</v>
      </c>
      <c r="I8" s="8"/>
      <c r="J8" s="192">
        <f t="shared" ref="J8:J18" si="1">SUM(C8:I8)</f>
        <v>0</v>
      </c>
      <c r="K8" s="448"/>
      <c r="L8" s="8"/>
      <c r="M8" s="40"/>
    </row>
    <row r="9" spans="1:256" ht="15" x14ac:dyDescent="0.2">
      <c r="A9" s="39" t="s">
        <v>29</v>
      </c>
      <c r="B9" s="7"/>
      <c r="C9" s="8"/>
      <c r="D9" s="8"/>
      <c r="E9" s="8"/>
      <c r="F9" s="8"/>
      <c r="G9" s="8"/>
      <c r="H9" s="192">
        <f t="shared" si="0"/>
        <v>0</v>
      </c>
      <c r="I9" s="8"/>
      <c r="J9" s="192">
        <f t="shared" si="1"/>
        <v>0</v>
      </c>
      <c r="K9" s="448"/>
      <c r="L9" s="8"/>
      <c r="M9" s="40"/>
    </row>
    <row r="10" spans="1:256" ht="15" x14ac:dyDescent="0.2">
      <c r="A10" s="39" t="s">
        <v>30</v>
      </c>
      <c r="B10" s="7"/>
      <c r="C10" s="8"/>
      <c r="D10" s="8"/>
      <c r="E10" s="8"/>
      <c r="F10" s="8"/>
      <c r="G10" s="8"/>
      <c r="H10" s="192">
        <f t="shared" si="0"/>
        <v>0</v>
      </c>
      <c r="I10" s="8"/>
      <c r="J10" s="192">
        <f t="shared" si="1"/>
        <v>0</v>
      </c>
      <c r="K10" s="448"/>
      <c r="L10" s="8"/>
      <c r="M10" s="40"/>
    </row>
    <row r="11" spans="1:256" ht="15" x14ac:dyDescent="0.2">
      <c r="A11" s="39" t="s">
        <v>31</v>
      </c>
      <c r="B11" s="7"/>
      <c r="C11" s="8"/>
      <c r="D11" s="8"/>
      <c r="E11" s="8"/>
      <c r="F11" s="8"/>
      <c r="G11" s="8"/>
      <c r="H11" s="192">
        <f t="shared" si="0"/>
        <v>0</v>
      </c>
      <c r="I11" s="8"/>
      <c r="J11" s="192">
        <f t="shared" si="1"/>
        <v>0</v>
      </c>
      <c r="K11" s="448"/>
      <c r="L11" s="8"/>
      <c r="M11" s="40"/>
    </row>
    <row r="12" spans="1:256" ht="15" x14ac:dyDescent="0.2">
      <c r="A12" s="39" t="s">
        <v>32</v>
      </c>
      <c r="B12" s="7"/>
      <c r="C12" s="8"/>
      <c r="D12" s="8"/>
      <c r="E12" s="8"/>
      <c r="F12" s="8"/>
      <c r="G12" s="8"/>
      <c r="H12" s="192">
        <f t="shared" si="0"/>
        <v>0</v>
      </c>
      <c r="I12" s="8"/>
      <c r="J12" s="192">
        <f t="shared" si="1"/>
        <v>0</v>
      </c>
      <c r="K12" s="448"/>
      <c r="L12" s="8"/>
      <c r="M12" s="40"/>
    </row>
    <row r="13" spans="1:256" ht="15" x14ac:dyDescent="0.2">
      <c r="A13" s="39" t="s">
        <v>33</v>
      </c>
      <c r="B13" s="7"/>
      <c r="C13" s="8"/>
      <c r="D13" s="8"/>
      <c r="E13" s="8"/>
      <c r="F13" s="8"/>
      <c r="G13" s="8"/>
      <c r="H13" s="192">
        <f t="shared" si="0"/>
        <v>0</v>
      </c>
      <c r="I13" s="8"/>
      <c r="J13" s="192">
        <f t="shared" si="1"/>
        <v>0</v>
      </c>
      <c r="K13" s="448"/>
      <c r="L13" s="8"/>
      <c r="M13" s="40"/>
    </row>
    <row r="14" spans="1:256" ht="15" x14ac:dyDescent="0.2">
      <c r="A14" s="39" t="s">
        <v>34</v>
      </c>
      <c r="B14" s="7"/>
      <c r="C14" s="8"/>
      <c r="D14" s="8"/>
      <c r="E14" s="8"/>
      <c r="F14" s="8"/>
      <c r="G14" s="8"/>
      <c r="H14" s="192">
        <f t="shared" si="0"/>
        <v>0</v>
      </c>
      <c r="I14" s="8"/>
      <c r="J14" s="192">
        <f t="shared" si="1"/>
        <v>0</v>
      </c>
      <c r="K14" s="448"/>
      <c r="L14" s="8"/>
      <c r="M14" s="40"/>
    </row>
    <row r="15" spans="1:256" ht="15" x14ac:dyDescent="0.2">
      <c r="A15" s="39" t="s">
        <v>35</v>
      </c>
      <c r="B15" s="7"/>
      <c r="C15" s="8"/>
      <c r="D15" s="8"/>
      <c r="E15" s="8"/>
      <c r="F15" s="8"/>
      <c r="G15" s="8"/>
      <c r="H15" s="192">
        <f t="shared" si="0"/>
        <v>0</v>
      </c>
      <c r="I15" s="8"/>
      <c r="J15" s="192">
        <f t="shared" si="1"/>
        <v>0</v>
      </c>
      <c r="K15" s="448"/>
      <c r="L15" s="8"/>
      <c r="M15" s="40"/>
    </row>
    <row r="16" spans="1:256" ht="15" x14ac:dyDescent="0.2">
      <c r="A16" s="39" t="s">
        <v>36</v>
      </c>
      <c r="B16" s="7"/>
      <c r="C16" s="8"/>
      <c r="D16" s="8"/>
      <c r="E16" s="8"/>
      <c r="F16" s="8"/>
      <c r="G16" s="8"/>
      <c r="H16" s="192">
        <f t="shared" si="0"/>
        <v>0</v>
      </c>
      <c r="I16" s="8"/>
      <c r="J16" s="192">
        <f t="shared" si="1"/>
        <v>0</v>
      </c>
      <c r="K16" s="448"/>
      <c r="L16" s="8"/>
      <c r="M16" s="40"/>
    </row>
    <row r="17" spans="1:13" ht="15" x14ac:dyDescent="0.2">
      <c r="A17" s="39" t="s">
        <v>37</v>
      </c>
      <c r="B17" s="7"/>
      <c r="C17" s="8"/>
      <c r="D17" s="8"/>
      <c r="E17" s="8"/>
      <c r="F17" s="8"/>
      <c r="G17" s="8"/>
      <c r="H17" s="192">
        <f t="shared" si="0"/>
        <v>0</v>
      </c>
      <c r="I17" s="8"/>
      <c r="J17" s="192">
        <f t="shared" si="1"/>
        <v>0</v>
      </c>
      <c r="K17" s="448"/>
      <c r="L17" s="8"/>
      <c r="M17" s="40"/>
    </row>
    <row r="18" spans="1:13" ht="15" x14ac:dyDescent="0.2">
      <c r="A18" s="39" t="s">
        <v>38</v>
      </c>
      <c r="B18" s="7"/>
      <c r="C18" s="8"/>
      <c r="D18" s="8"/>
      <c r="E18" s="8"/>
      <c r="F18" s="8"/>
      <c r="G18" s="8"/>
      <c r="H18" s="192">
        <f t="shared" si="0"/>
        <v>0</v>
      </c>
      <c r="I18" s="8"/>
      <c r="J18" s="192">
        <f t="shared" si="1"/>
        <v>0</v>
      </c>
      <c r="K18" s="449"/>
      <c r="L18" s="8"/>
      <c r="M18" s="40"/>
    </row>
    <row r="19" spans="1:13" ht="12" x14ac:dyDescent="0.2">
      <c r="A19" s="443"/>
      <c r="B19" s="444"/>
      <c r="C19" s="444"/>
      <c r="D19" s="444"/>
      <c r="E19" s="444"/>
      <c r="F19" s="444"/>
      <c r="G19" s="444"/>
      <c r="H19" s="444"/>
      <c r="I19" s="445"/>
      <c r="J19" s="82">
        <f>SUM(J7:J18)</f>
        <v>0</v>
      </c>
      <c r="K19" s="82">
        <f>J19/1720</f>
        <v>0</v>
      </c>
      <c r="L19" s="82"/>
      <c r="M19" s="40"/>
    </row>
    <row r="20" spans="1:13" ht="15" x14ac:dyDescent="0.2">
      <c r="A20" s="446">
        <v>2021</v>
      </c>
      <c r="B20" s="446"/>
      <c r="C20" s="446"/>
      <c r="D20" s="446"/>
      <c r="E20" s="446"/>
      <c r="F20" s="446"/>
      <c r="G20" s="446"/>
      <c r="H20" s="446"/>
      <c r="I20" s="446"/>
      <c r="J20" s="446"/>
      <c r="K20" s="446"/>
      <c r="L20" s="446"/>
    </row>
    <row r="21" spans="1:13" ht="15" x14ac:dyDescent="0.2">
      <c r="A21" s="39" t="s">
        <v>27</v>
      </c>
      <c r="B21" s="7"/>
      <c r="C21" s="8"/>
      <c r="D21" s="8"/>
      <c r="E21" s="8"/>
      <c r="F21" s="8"/>
      <c r="G21" s="8"/>
      <c r="H21" s="192">
        <f>(C21+D21+E21+G21)*0.2375</f>
        <v>0</v>
      </c>
      <c r="I21" s="8"/>
      <c r="J21" s="192">
        <f>SUM(C21:I21)</f>
        <v>0</v>
      </c>
      <c r="K21" s="447"/>
      <c r="L21" s="8"/>
      <c r="M21" s="40"/>
    </row>
    <row r="22" spans="1:13" ht="15" x14ac:dyDescent="0.2">
      <c r="A22" s="39" t="s">
        <v>28</v>
      </c>
      <c r="B22" s="7"/>
      <c r="C22" s="8"/>
      <c r="D22" s="8"/>
      <c r="E22" s="8"/>
      <c r="F22" s="8"/>
      <c r="G22" s="8"/>
      <c r="H22" s="192">
        <f t="shared" ref="H22:H32" si="2">(C22+D22+E22+G22)*0.2375</f>
        <v>0</v>
      </c>
      <c r="I22" s="8"/>
      <c r="J22" s="192">
        <f t="shared" ref="J22:J32" si="3">SUM(C22:I22)</f>
        <v>0</v>
      </c>
      <c r="K22" s="448"/>
      <c r="L22" s="8"/>
      <c r="M22" s="40"/>
    </row>
    <row r="23" spans="1:13" ht="15" x14ac:dyDescent="0.2">
      <c r="A23" s="39" t="s">
        <v>29</v>
      </c>
      <c r="B23" s="7"/>
      <c r="C23" s="8"/>
      <c r="D23" s="8"/>
      <c r="E23" s="8"/>
      <c r="F23" s="8"/>
      <c r="G23" s="8"/>
      <c r="H23" s="192">
        <f t="shared" si="2"/>
        <v>0</v>
      </c>
      <c r="I23" s="8"/>
      <c r="J23" s="192">
        <f t="shared" si="3"/>
        <v>0</v>
      </c>
      <c r="K23" s="448"/>
      <c r="L23" s="8"/>
      <c r="M23" s="40"/>
    </row>
    <row r="24" spans="1:13" ht="15" x14ac:dyDescent="0.2">
      <c r="A24" s="39" t="s">
        <v>30</v>
      </c>
      <c r="B24" s="7"/>
      <c r="C24" s="8"/>
      <c r="D24" s="8"/>
      <c r="E24" s="8"/>
      <c r="F24" s="8"/>
      <c r="G24" s="8"/>
      <c r="H24" s="192">
        <f t="shared" si="2"/>
        <v>0</v>
      </c>
      <c r="I24" s="8"/>
      <c r="J24" s="192">
        <f t="shared" si="3"/>
        <v>0</v>
      </c>
      <c r="K24" s="448"/>
      <c r="L24" s="8"/>
      <c r="M24" s="40"/>
    </row>
    <row r="25" spans="1:13" ht="15" x14ac:dyDescent="0.2">
      <c r="A25" s="39" t="s">
        <v>31</v>
      </c>
      <c r="B25" s="7"/>
      <c r="C25" s="8"/>
      <c r="D25" s="8"/>
      <c r="E25" s="8"/>
      <c r="F25" s="8"/>
      <c r="G25" s="8"/>
      <c r="H25" s="192">
        <f t="shared" si="2"/>
        <v>0</v>
      </c>
      <c r="I25" s="8"/>
      <c r="J25" s="192">
        <f t="shared" si="3"/>
        <v>0</v>
      </c>
      <c r="K25" s="448"/>
      <c r="L25" s="8"/>
      <c r="M25" s="40"/>
    </row>
    <row r="26" spans="1:13" ht="15" x14ac:dyDescent="0.2">
      <c r="A26" s="39" t="s">
        <v>32</v>
      </c>
      <c r="B26" s="7"/>
      <c r="C26" s="8"/>
      <c r="D26" s="8"/>
      <c r="E26" s="8"/>
      <c r="F26" s="8"/>
      <c r="G26" s="8"/>
      <c r="H26" s="192">
        <f t="shared" si="2"/>
        <v>0</v>
      </c>
      <c r="I26" s="8"/>
      <c r="J26" s="192">
        <f t="shared" si="3"/>
        <v>0</v>
      </c>
      <c r="K26" s="448"/>
      <c r="L26" s="8"/>
      <c r="M26" s="40"/>
    </row>
    <row r="27" spans="1:13" ht="15" x14ac:dyDescent="0.2">
      <c r="A27" s="39" t="s">
        <v>33</v>
      </c>
      <c r="B27" s="7"/>
      <c r="C27" s="8"/>
      <c r="D27" s="8"/>
      <c r="E27" s="8"/>
      <c r="F27" s="8"/>
      <c r="G27" s="8"/>
      <c r="H27" s="192">
        <f t="shared" si="2"/>
        <v>0</v>
      </c>
      <c r="I27" s="8"/>
      <c r="J27" s="192">
        <f t="shared" si="3"/>
        <v>0</v>
      </c>
      <c r="K27" s="448"/>
      <c r="L27" s="8"/>
      <c r="M27" s="40"/>
    </row>
    <row r="28" spans="1:13" ht="15" x14ac:dyDescent="0.2">
      <c r="A28" s="39" t="s">
        <v>34</v>
      </c>
      <c r="B28" s="7"/>
      <c r="C28" s="8"/>
      <c r="D28" s="8"/>
      <c r="E28" s="8"/>
      <c r="F28" s="8"/>
      <c r="G28" s="8"/>
      <c r="H28" s="192">
        <f t="shared" si="2"/>
        <v>0</v>
      </c>
      <c r="I28" s="8"/>
      <c r="J28" s="192">
        <f t="shared" si="3"/>
        <v>0</v>
      </c>
      <c r="K28" s="448"/>
      <c r="L28" s="8"/>
      <c r="M28" s="40"/>
    </row>
    <row r="29" spans="1:13" ht="15" x14ac:dyDescent="0.2">
      <c r="A29" s="39" t="s">
        <v>35</v>
      </c>
      <c r="B29" s="7"/>
      <c r="C29" s="8"/>
      <c r="D29" s="8"/>
      <c r="E29" s="8"/>
      <c r="F29" s="8"/>
      <c r="G29" s="8"/>
      <c r="H29" s="192">
        <f t="shared" si="2"/>
        <v>0</v>
      </c>
      <c r="I29" s="8"/>
      <c r="J29" s="192">
        <f t="shared" si="3"/>
        <v>0</v>
      </c>
      <c r="K29" s="448"/>
      <c r="L29" s="8"/>
      <c r="M29" s="40"/>
    </row>
    <row r="30" spans="1:13" ht="15" x14ac:dyDescent="0.2">
      <c r="A30" s="39" t="s">
        <v>36</v>
      </c>
      <c r="B30" s="7"/>
      <c r="C30" s="8"/>
      <c r="D30" s="8"/>
      <c r="E30" s="8"/>
      <c r="F30" s="8"/>
      <c r="G30" s="8"/>
      <c r="H30" s="192">
        <f t="shared" si="2"/>
        <v>0</v>
      </c>
      <c r="I30" s="8"/>
      <c r="J30" s="192">
        <f t="shared" si="3"/>
        <v>0</v>
      </c>
      <c r="K30" s="448"/>
      <c r="L30" s="8"/>
      <c r="M30" s="40"/>
    </row>
    <row r="31" spans="1:13" ht="15" x14ac:dyDescent="0.2">
      <c r="A31" s="39" t="s">
        <v>37</v>
      </c>
      <c r="B31" s="7"/>
      <c r="C31" s="8"/>
      <c r="D31" s="8"/>
      <c r="E31" s="8"/>
      <c r="F31" s="8"/>
      <c r="G31" s="8"/>
      <c r="H31" s="192">
        <f t="shared" si="2"/>
        <v>0</v>
      </c>
      <c r="I31" s="8"/>
      <c r="J31" s="192">
        <f t="shared" si="3"/>
        <v>0</v>
      </c>
      <c r="K31" s="448"/>
      <c r="L31" s="8"/>
      <c r="M31" s="40"/>
    </row>
    <row r="32" spans="1:13" ht="15" x14ac:dyDescent="0.2">
      <c r="A32" s="39" t="s">
        <v>38</v>
      </c>
      <c r="B32" s="7"/>
      <c r="C32" s="8"/>
      <c r="D32" s="8"/>
      <c r="E32" s="8"/>
      <c r="F32" s="8"/>
      <c r="G32" s="8"/>
      <c r="H32" s="192">
        <f t="shared" si="2"/>
        <v>0</v>
      </c>
      <c r="I32" s="8"/>
      <c r="J32" s="192">
        <f t="shared" si="3"/>
        <v>0</v>
      </c>
      <c r="K32" s="449"/>
      <c r="L32" s="8"/>
      <c r="M32" s="40"/>
    </row>
    <row r="33" spans="1:13" ht="12" x14ac:dyDescent="0.2">
      <c r="A33" s="443"/>
      <c r="B33" s="444"/>
      <c r="C33" s="444"/>
      <c r="D33" s="444"/>
      <c r="E33" s="444"/>
      <c r="F33" s="444"/>
      <c r="G33" s="444"/>
      <c r="H33" s="444"/>
      <c r="I33" s="445"/>
      <c r="J33" s="82">
        <f>SUM(J21:J32)</f>
        <v>0</v>
      </c>
      <c r="K33" s="82">
        <f>J33/1720</f>
        <v>0</v>
      </c>
      <c r="L33" s="82"/>
      <c r="M33" s="40"/>
    </row>
    <row r="34" spans="1:13" ht="15" x14ac:dyDescent="0.2">
      <c r="A34" s="446">
        <v>2021</v>
      </c>
      <c r="B34" s="446"/>
      <c r="C34" s="446"/>
      <c r="D34" s="446"/>
      <c r="E34" s="446"/>
      <c r="F34" s="446"/>
      <c r="G34" s="446"/>
      <c r="H34" s="446"/>
      <c r="I34" s="446"/>
      <c r="J34" s="446"/>
      <c r="K34" s="446"/>
      <c r="L34" s="446"/>
    </row>
    <row r="35" spans="1:13" ht="15" x14ac:dyDescent="0.2">
      <c r="A35" s="39" t="s">
        <v>27</v>
      </c>
      <c r="B35" s="7"/>
      <c r="C35" s="8"/>
      <c r="D35" s="8"/>
      <c r="E35" s="8"/>
      <c r="F35" s="8"/>
      <c r="G35" s="8"/>
      <c r="H35" s="192">
        <f>(C35+D35+E35+G35)*0.2375</f>
        <v>0</v>
      </c>
      <c r="I35" s="8"/>
      <c r="J35" s="192">
        <f>SUM(C35:I35)</f>
        <v>0</v>
      </c>
      <c r="K35" s="447"/>
      <c r="L35" s="8"/>
      <c r="M35" s="40"/>
    </row>
    <row r="36" spans="1:13" ht="15" x14ac:dyDescent="0.2">
      <c r="A36" s="39" t="s">
        <v>28</v>
      </c>
      <c r="B36" s="7"/>
      <c r="C36" s="8"/>
      <c r="D36" s="8"/>
      <c r="E36" s="8"/>
      <c r="F36" s="8"/>
      <c r="G36" s="8"/>
      <c r="H36" s="192">
        <f t="shared" ref="H36:H46" si="4">(C36+D36+E36+G36)*0.2375</f>
        <v>0</v>
      </c>
      <c r="I36" s="8"/>
      <c r="J36" s="192">
        <f t="shared" ref="J36:J46" si="5">SUM(C36:I36)</f>
        <v>0</v>
      </c>
      <c r="K36" s="448"/>
      <c r="L36" s="8"/>
      <c r="M36" s="40"/>
    </row>
    <row r="37" spans="1:13" ht="15" x14ac:dyDescent="0.2">
      <c r="A37" s="39" t="s">
        <v>29</v>
      </c>
      <c r="B37" s="7"/>
      <c r="C37" s="8"/>
      <c r="D37" s="8"/>
      <c r="E37" s="8"/>
      <c r="F37" s="8"/>
      <c r="G37" s="8"/>
      <c r="H37" s="192">
        <f t="shared" si="4"/>
        <v>0</v>
      </c>
      <c r="I37" s="8"/>
      <c r="J37" s="192">
        <f t="shared" si="5"/>
        <v>0</v>
      </c>
      <c r="K37" s="448"/>
      <c r="L37" s="8"/>
      <c r="M37" s="40"/>
    </row>
    <row r="38" spans="1:13" ht="15" x14ac:dyDescent="0.2">
      <c r="A38" s="39" t="s">
        <v>30</v>
      </c>
      <c r="B38" s="7"/>
      <c r="C38" s="8"/>
      <c r="D38" s="8"/>
      <c r="E38" s="8"/>
      <c r="F38" s="8"/>
      <c r="G38" s="8"/>
      <c r="H38" s="192">
        <f t="shared" si="4"/>
        <v>0</v>
      </c>
      <c r="I38" s="8"/>
      <c r="J38" s="192">
        <f t="shared" si="5"/>
        <v>0</v>
      </c>
      <c r="K38" s="448"/>
      <c r="L38" s="8"/>
      <c r="M38" s="40"/>
    </row>
    <row r="39" spans="1:13" ht="15" x14ac:dyDescent="0.2">
      <c r="A39" s="39" t="s">
        <v>31</v>
      </c>
      <c r="B39" s="7"/>
      <c r="C39" s="8"/>
      <c r="D39" s="8"/>
      <c r="E39" s="8"/>
      <c r="F39" s="8"/>
      <c r="G39" s="8"/>
      <c r="H39" s="192">
        <f t="shared" si="4"/>
        <v>0</v>
      </c>
      <c r="I39" s="8"/>
      <c r="J39" s="192">
        <f t="shared" si="5"/>
        <v>0</v>
      </c>
      <c r="K39" s="448"/>
      <c r="L39" s="8"/>
      <c r="M39" s="40"/>
    </row>
    <row r="40" spans="1:13" ht="15" x14ac:dyDescent="0.2">
      <c r="A40" s="39" t="s">
        <v>32</v>
      </c>
      <c r="B40" s="7"/>
      <c r="C40" s="8"/>
      <c r="D40" s="8"/>
      <c r="E40" s="8"/>
      <c r="F40" s="8"/>
      <c r="G40" s="8"/>
      <c r="H40" s="192">
        <f t="shared" si="4"/>
        <v>0</v>
      </c>
      <c r="I40" s="8"/>
      <c r="J40" s="192">
        <f t="shared" si="5"/>
        <v>0</v>
      </c>
      <c r="K40" s="448"/>
      <c r="L40" s="8"/>
      <c r="M40" s="40"/>
    </row>
    <row r="41" spans="1:13" ht="15" x14ac:dyDescent="0.2">
      <c r="A41" s="39" t="s">
        <v>33</v>
      </c>
      <c r="B41" s="7"/>
      <c r="C41" s="8"/>
      <c r="D41" s="8"/>
      <c r="E41" s="8"/>
      <c r="F41" s="8"/>
      <c r="G41" s="8"/>
      <c r="H41" s="192">
        <f t="shared" si="4"/>
        <v>0</v>
      </c>
      <c r="I41" s="8"/>
      <c r="J41" s="192">
        <f t="shared" si="5"/>
        <v>0</v>
      </c>
      <c r="K41" s="448"/>
      <c r="L41" s="8"/>
      <c r="M41" s="40"/>
    </row>
    <row r="42" spans="1:13" ht="15" x14ac:dyDescent="0.2">
      <c r="A42" s="39" t="s">
        <v>34</v>
      </c>
      <c r="B42" s="7"/>
      <c r="C42" s="8"/>
      <c r="D42" s="8"/>
      <c r="E42" s="8"/>
      <c r="F42" s="8"/>
      <c r="G42" s="8"/>
      <c r="H42" s="192">
        <f t="shared" si="4"/>
        <v>0</v>
      </c>
      <c r="I42" s="8"/>
      <c r="J42" s="192">
        <f t="shared" si="5"/>
        <v>0</v>
      </c>
      <c r="K42" s="448"/>
      <c r="L42" s="8"/>
      <c r="M42" s="40"/>
    </row>
    <row r="43" spans="1:13" ht="15" x14ac:dyDescent="0.2">
      <c r="A43" s="39" t="s">
        <v>35</v>
      </c>
      <c r="B43" s="7"/>
      <c r="C43" s="8"/>
      <c r="D43" s="8"/>
      <c r="E43" s="8"/>
      <c r="F43" s="8"/>
      <c r="G43" s="8"/>
      <c r="H43" s="192">
        <f t="shared" si="4"/>
        <v>0</v>
      </c>
      <c r="I43" s="8"/>
      <c r="J43" s="192">
        <f t="shared" si="5"/>
        <v>0</v>
      </c>
      <c r="K43" s="448"/>
      <c r="L43" s="8"/>
      <c r="M43" s="40"/>
    </row>
    <row r="44" spans="1:13" ht="15" x14ac:dyDescent="0.2">
      <c r="A44" s="39" t="s">
        <v>36</v>
      </c>
      <c r="B44" s="7"/>
      <c r="C44" s="8"/>
      <c r="D44" s="8"/>
      <c r="E44" s="8"/>
      <c r="F44" s="8"/>
      <c r="G44" s="8"/>
      <c r="H44" s="192">
        <f t="shared" si="4"/>
        <v>0</v>
      </c>
      <c r="I44" s="8"/>
      <c r="J44" s="192">
        <f t="shared" si="5"/>
        <v>0</v>
      </c>
      <c r="K44" s="448"/>
      <c r="L44" s="8"/>
      <c r="M44" s="40"/>
    </row>
    <row r="45" spans="1:13" ht="15" x14ac:dyDescent="0.2">
      <c r="A45" s="39" t="s">
        <v>37</v>
      </c>
      <c r="B45" s="7"/>
      <c r="C45" s="8"/>
      <c r="D45" s="8"/>
      <c r="E45" s="8"/>
      <c r="F45" s="8"/>
      <c r="G45" s="8"/>
      <c r="H45" s="192">
        <f t="shared" si="4"/>
        <v>0</v>
      </c>
      <c r="I45" s="8"/>
      <c r="J45" s="192">
        <f t="shared" si="5"/>
        <v>0</v>
      </c>
      <c r="K45" s="448"/>
      <c r="L45" s="8"/>
      <c r="M45" s="40"/>
    </row>
    <row r="46" spans="1:13" ht="15" x14ac:dyDescent="0.2">
      <c r="A46" s="39" t="s">
        <v>38</v>
      </c>
      <c r="B46" s="7"/>
      <c r="C46" s="8"/>
      <c r="D46" s="8"/>
      <c r="E46" s="8"/>
      <c r="F46" s="8"/>
      <c r="G46" s="8"/>
      <c r="H46" s="192">
        <f t="shared" si="4"/>
        <v>0</v>
      </c>
      <c r="I46" s="8"/>
      <c r="J46" s="192">
        <f t="shared" si="5"/>
        <v>0</v>
      </c>
      <c r="K46" s="449"/>
      <c r="L46" s="8"/>
      <c r="M46" s="40"/>
    </row>
    <row r="47" spans="1:13" ht="12" x14ac:dyDescent="0.2">
      <c r="A47" s="443"/>
      <c r="B47" s="444"/>
      <c r="C47" s="444"/>
      <c r="D47" s="444"/>
      <c r="E47" s="444"/>
      <c r="F47" s="444"/>
      <c r="G47" s="444"/>
      <c r="H47" s="444"/>
      <c r="I47" s="445"/>
      <c r="J47" s="82">
        <f>SUM(J35:J46)</f>
        <v>0</v>
      </c>
      <c r="K47" s="82">
        <f>J47/1720</f>
        <v>0</v>
      </c>
      <c r="L47" s="82"/>
      <c r="M47" s="40"/>
    </row>
    <row r="48" spans="1:13" ht="15" x14ac:dyDescent="0.2">
      <c r="A48" s="446">
        <v>2021</v>
      </c>
      <c r="B48" s="446"/>
      <c r="C48" s="446"/>
      <c r="D48" s="446"/>
      <c r="E48" s="446"/>
      <c r="F48" s="446"/>
      <c r="G48" s="446"/>
      <c r="H48" s="446"/>
      <c r="I48" s="446"/>
      <c r="J48" s="446"/>
      <c r="K48" s="446"/>
      <c r="L48" s="446"/>
    </row>
    <row r="49" spans="1:12" ht="15" x14ac:dyDescent="0.2">
      <c r="A49" s="39" t="s">
        <v>27</v>
      </c>
      <c r="B49" s="7"/>
      <c r="C49" s="8"/>
      <c r="D49" s="8"/>
      <c r="E49" s="8"/>
      <c r="F49" s="8"/>
      <c r="G49" s="8"/>
      <c r="H49" s="192">
        <f>(C49+D49+E49+G49)*0.2375</f>
        <v>0</v>
      </c>
      <c r="I49" s="8"/>
      <c r="J49" s="192">
        <f>SUM(C49:I49)</f>
        <v>0</v>
      </c>
      <c r="K49" s="447"/>
      <c r="L49" s="8"/>
    </row>
    <row r="50" spans="1:12" ht="15" x14ac:dyDescent="0.2">
      <c r="A50" s="39" t="s">
        <v>28</v>
      </c>
      <c r="B50" s="7"/>
      <c r="C50" s="8"/>
      <c r="D50" s="8"/>
      <c r="E50" s="8"/>
      <c r="F50" s="8"/>
      <c r="G50" s="8"/>
      <c r="H50" s="192">
        <f t="shared" ref="H50:H60" si="6">(C50+D50+E50+G50)*0.2375</f>
        <v>0</v>
      </c>
      <c r="I50" s="8"/>
      <c r="J50" s="192">
        <f t="shared" ref="J50:J60" si="7">SUM(C50:I50)</f>
        <v>0</v>
      </c>
      <c r="K50" s="448"/>
      <c r="L50" s="8"/>
    </row>
    <row r="51" spans="1:12" ht="15" x14ac:dyDescent="0.2">
      <c r="A51" s="39" t="s">
        <v>29</v>
      </c>
      <c r="B51" s="7"/>
      <c r="C51" s="8"/>
      <c r="D51" s="8"/>
      <c r="E51" s="8"/>
      <c r="F51" s="8"/>
      <c r="G51" s="8"/>
      <c r="H51" s="192">
        <f t="shared" si="6"/>
        <v>0</v>
      </c>
      <c r="I51" s="8"/>
      <c r="J51" s="192">
        <f t="shared" si="7"/>
        <v>0</v>
      </c>
      <c r="K51" s="448"/>
      <c r="L51" s="8"/>
    </row>
    <row r="52" spans="1:12" ht="15" x14ac:dyDescent="0.2">
      <c r="A52" s="39" t="s">
        <v>30</v>
      </c>
      <c r="B52" s="7"/>
      <c r="C52" s="8"/>
      <c r="D52" s="8"/>
      <c r="E52" s="8"/>
      <c r="F52" s="8"/>
      <c r="G52" s="8"/>
      <c r="H52" s="192">
        <f t="shared" si="6"/>
        <v>0</v>
      </c>
      <c r="I52" s="8"/>
      <c r="J52" s="192">
        <f t="shared" si="7"/>
        <v>0</v>
      </c>
      <c r="K52" s="448"/>
      <c r="L52" s="8"/>
    </row>
    <row r="53" spans="1:12" ht="15" x14ac:dyDescent="0.2">
      <c r="A53" s="39" t="s">
        <v>31</v>
      </c>
      <c r="B53" s="7"/>
      <c r="C53" s="8"/>
      <c r="D53" s="8"/>
      <c r="E53" s="8"/>
      <c r="F53" s="8"/>
      <c r="G53" s="8"/>
      <c r="H53" s="192">
        <f t="shared" si="6"/>
        <v>0</v>
      </c>
      <c r="I53" s="8"/>
      <c r="J53" s="192">
        <f t="shared" si="7"/>
        <v>0</v>
      </c>
      <c r="K53" s="448"/>
      <c r="L53" s="8"/>
    </row>
    <row r="54" spans="1:12" ht="15" x14ac:dyDescent="0.2">
      <c r="A54" s="39" t="s">
        <v>32</v>
      </c>
      <c r="B54" s="7"/>
      <c r="C54" s="8"/>
      <c r="D54" s="8"/>
      <c r="E54" s="8"/>
      <c r="F54" s="8"/>
      <c r="G54" s="8"/>
      <c r="H54" s="192">
        <f t="shared" si="6"/>
        <v>0</v>
      </c>
      <c r="I54" s="8"/>
      <c r="J54" s="192">
        <f t="shared" si="7"/>
        <v>0</v>
      </c>
      <c r="K54" s="448"/>
      <c r="L54" s="8"/>
    </row>
    <row r="55" spans="1:12" ht="15" x14ac:dyDescent="0.2">
      <c r="A55" s="39" t="s">
        <v>33</v>
      </c>
      <c r="B55" s="7"/>
      <c r="C55" s="8"/>
      <c r="D55" s="8"/>
      <c r="E55" s="8"/>
      <c r="F55" s="8"/>
      <c r="G55" s="8"/>
      <c r="H55" s="192">
        <f t="shared" si="6"/>
        <v>0</v>
      </c>
      <c r="I55" s="8"/>
      <c r="J55" s="192">
        <f t="shared" si="7"/>
        <v>0</v>
      </c>
      <c r="K55" s="448"/>
      <c r="L55" s="8"/>
    </row>
    <row r="56" spans="1:12" ht="15" x14ac:dyDescent="0.2">
      <c r="A56" s="39" t="s">
        <v>34</v>
      </c>
      <c r="B56" s="7"/>
      <c r="C56" s="8"/>
      <c r="D56" s="8"/>
      <c r="E56" s="8"/>
      <c r="F56" s="8"/>
      <c r="G56" s="8"/>
      <c r="H56" s="192">
        <f t="shared" si="6"/>
        <v>0</v>
      </c>
      <c r="I56" s="8"/>
      <c r="J56" s="192">
        <f t="shared" si="7"/>
        <v>0</v>
      </c>
      <c r="K56" s="448"/>
      <c r="L56" s="8"/>
    </row>
    <row r="57" spans="1:12" ht="15" x14ac:dyDescent="0.2">
      <c r="A57" s="39" t="s">
        <v>35</v>
      </c>
      <c r="B57" s="7"/>
      <c r="C57" s="8"/>
      <c r="D57" s="8"/>
      <c r="E57" s="8"/>
      <c r="F57" s="8"/>
      <c r="G57" s="8"/>
      <c r="H57" s="192">
        <f t="shared" si="6"/>
        <v>0</v>
      </c>
      <c r="I57" s="8"/>
      <c r="J57" s="192">
        <f t="shared" si="7"/>
        <v>0</v>
      </c>
      <c r="K57" s="448"/>
      <c r="L57" s="8"/>
    </row>
    <row r="58" spans="1:12" ht="15" x14ac:dyDescent="0.2">
      <c r="A58" s="39" t="s">
        <v>36</v>
      </c>
      <c r="B58" s="7"/>
      <c r="C58" s="8"/>
      <c r="D58" s="8"/>
      <c r="E58" s="8"/>
      <c r="F58" s="8"/>
      <c r="G58" s="8"/>
      <c r="H58" s="192">
        <f t="shared" si="6"/>
        <v>0</v>
      </c>
      <c r="I58" s="8"/>
      <c r="J58" s="192">
        <f t="shared" si="7"/>
        <v>0</v>
      </c>
      <c r="K58" s="448"/>
      <c r="L58" s="8"/>
    </row>
    <row r="59" spans="1:12" ht="15" x14ac:dyDescent="0.2">
      <c r="A59" s="39" t="s">
        <v>37</v>
      </c>
      <c r="B59" s="7"/>
      <c r="C59" s="8"/>
      <c r="D59" s="8"/>
      <c r="E59" s="8"/>
      <c r="F59" s="8"/>
      <c r="G59" s="8"/>
      <c r="H59" s="192">
        <f t="shared" si="6"/>
        <v>0</v>
      </c>
      <c r="I59" s="8"/>
      <c r="J59" s="192">
        <f t="shared" si="7"/>
        <v>0</v>
      </c>
      <c r="K59" s="448"/>
      <c r="L59" s="8"/>
    </row>
    <row r="60" spans="1:12" ht="15" x14ac:dyDescent="0.2">
      <c r="A60" s="39" t="s">
        <v>38</v>
      </c>
      <c r="B60" s="7"/>
      <c r="C60" s="8"/>
      <c r="D60" s="8"/>
      <c r="E60" s="8"/>
      <c r="F60" s="8"/>
      <c r="G60" s="8"/>
      <c r="H60" s="192">
        <f t="shared" si="6"/>
        <v>0</v>
      </c>
      <c r="I60" s="8"/>
      <c r="J60" s="192">
        <f t="shared" si="7"/>
        <v>0</v>
      </c>
      <c r="K60" s="449"/>
      <c r="L60" s="8"/>
    </row>
    <row r="61" spans="1:12" ht="12" x14ac:dyDescent="0.2">
      <c r="A61" s="443"/>
      <c r="B61" s="444"/>
      <c r="C61" s="444"/>
      <c r="D61" s="444"/>
      <c r="E61" s="444"/>
      <c r="F61" s="444"/>
      <c r="G61" s="444"/>
      <c r="H61" s="444"/>
      <c r="I61" s="445"/>
      <c r="J61" s="82">
        <f>SUM(J49:J60)</f>
        <v>0</v>
      </c>
      <c r="K61" s="82">
        <f>J61/1720</f>
        <v>0</v>
      </c>
      <c r="L61" s="82"/>
    </row>
    <row r="62" spans="1:12" ht="15" x14ac:dyDescent="0.2">
      <c r="A62" s="446">
        <v>2021</v>
      </c>
      <c r="B62" s="446"/>
      <c r="C62" s="446"/>
      <c r="D62" s="446"/>
      <c r="E62" s="446"/>
      <c r="F62" s="446"/>
      <c r="G62" s="446"/>
      <c r="H62" s="446"/>
      <c r="I62" s="446"/>
      <c r="J62" s="446"/>
      <c r="K62" s="446"/>
      <c r="L62" s="446"/>
    </row>
    <row r="63" spans="1:12" ht="15" x14ac:dyDescent="0.2">
      <c r="A63" s="39" t="s">
        <v>27</v>
      </c>
      <c r="B63" s="7"/>
      <c r="C63" s="8"/>
      <c r="D63" s="8"/>
      <c r="E63" s="8"/>
      <c r="F63" s="8"/>
      <c r="G63" s="8"/>
      <c r="H63" s="192">
        <f>(C63+D63+E63+G63)*0.2375</f>
        <v>0</v>
      </c>
      <c r="I63" s="8"/>
      <c r="J63" s="192">
        <f>SUM(C63:I63)</f>
        <v>0</v>
      </c>
      <c r="K63" s="447"/>
      <c r="L63" s="8"/>
    </row>
    <row r="64" spans="1:12" ht="15" x14ac:dyDescent="0.2">
      <c r="A64" s="39" t="s">
        <v>28</v>
      </c>
      <c r="B64" s="7"/>
      <c r="C64" s="8"/>
      <c r="D64" s="8"/>
      <c r="E64" s="8"/>
      <c r="F64" s="8"/>
      <c r="G64" s="8"/>
      <c r="H64" s="192">
        <f t="shared" ref="H64:H74" si="8">(C64+D64+E64+G64)*0.2375</f>
        <v>0</v>
      </c>
      <c r="I64" s="8"/>
      <c r="J64" s="192">
        <f t="shared" ref="J64:J74" si="9">SUM(C64:I64)</f>
        <v>0</v>
      </c>
      <c r="K64" s="448"/>
      <c r="L64" s="8"/>
    </row>
    <row r="65" spans="1:12" ht="15" x14ac:dyDescent="0.2">
      <c r="A65" s="39" t="s">
        <v>29</v>
      </c>
      <c r="B65" s="7"/>
      <c r="C65" s="8"/>
      <c r="D65" s="8"/>
      <c r="E65" s="8"/>
      <c r="F65" s="8"/>
      <c r="G65" s="8"/>
      <c r="H65" s="192">
        <f t="shared" si="8"/>
        <v>0</v>
      </c>
      <c r="I65" s="8"/>
      <c r="J65" s="192">
        <f t="shared" si="9"/>
        <v>0</v>
      </c>
      <c r="K65" s="448"/>
      <c r="L65" s="8"/>
    </row>
    <row r="66" spans="1:12" ht="15" x14ac:dyDescent="0.2">
      <c r="A66" s="39" t="s">
        <v>30</v>
      </c>
      <c r="B66" s="7"/>
      <c r="C66" s="8"/>
      <c r="D66" s="8"/>
      <c r="E66" s="8"/>
      <c r="F66" s="8"/>
      <c r="G66" s="8"/>
      <c r="H66" s="192">
        <f t="shared" si="8"/>
        <v>0</v>
      </c>
      <c r="I66" s="8"/>
      <c r="J66" s="192">
        <f t="shared" si="9"/>
        <v>0</v>
      </c>
      <c r="K66" s="448"/>
      <c r="L66" s="8"/>
    </row>
    <row r="67" spans="1:12" ht="15" x14ac:dyDescent="0.2">
      <c r="A67" s="39" t="s">
        <v>31</v>
      </c>
      <c r="B67" s="7"/>
      <c r="C67" s="8"/>
      <c r="D67" s="8"/>
      <c r="E67" s="8"/>
      <c r="F67" s="8"/>
      <c r="G67" s="8"/>
      <c r="H67" s="192">
        <f t="shared" si="8"/>
        <v>0</v>
      </c>
      <c r="I67" s="8"/>
      <c r="J67" s="192">
        <f t="shared" si="9"/>
        <v>0</v>
      </c>
      <c r="K67" s="448"/>
      <c r="L67" s="8"/>
    </row>
    <row r="68" spans="1:12" ht="15" x14ac:dyDescent="0.2">
      <c r="A68" s="39" t="s">
        <v>32</v>
      </c>
      <c r="B68" s="7"/>
      <c r="C68" s="8"/>
      <c r="D68" s="8"/>
      <c r="E68" s="8"/>
      <c r="F68" s="8"/>
      <c r="G68" s="8"/>
      <c r="H68" s="192">
        <f t="shared" si="8"/>
        <v>0</v>
      </c>
      <c r="I68" s="8"/>
      <c r="J68" s="192">
        <f t="shared" si="9"/>
        <v>0</v>
      </c>
      <c r="K68" s="448"/>
      <c r="L68" s="8"/>
    </row>
    <row r="69" spans="1:12" ht="15" x14ac:dyDescent="0.2">
      <c r="A69" s="39" t="s">
        <v>33</v>
      </c>
      <c r="B69" s="7"/>
      <c r="C69" s="8"/>
      <c r="D69" s="8"/>
      <c r="E69" s="8"/>
      <c r="F69" s="8"/>
      <c r="G69" s="8"/>
      <c r="H69" s="192">
        <f t="shared" si="8"/>
        <v>0</v>
      </c>
      <c r="I69" s="8"/>
      <c r="J69" s="192">
        <f t="shared" si="9"/>
        <v>0</v>
      </c>
      <c r="K69" s="448"/>
      <c r="L69" s="8"/>
    </row>
    <row r="70" spans="1:12" ht="15" x14ac:dyDescent="0.2">
      <c r="A70" s="39" t="s">
        <v>34</v>
      </c>
      <c r="B70" s="7"/>
      <c r="C70" s="8"/>
      <c r="D70" s="8"/>
      <c r="E70" s="8"/>
      <c r="F70" s="8"/>
      <c r="G70" s="8"/>
      <c r="H70" s="192">
        <f t="shared" si="8"/>
        <v>0</v>
      </c>
      <c r="I70" s="8"/>
      <c r="J70" s="192">
        <f t="shared" si="9"/>
        <v>0</v>
      </c>
      <c r="K70" s="448"/>
      <c r="L70" s="8"/>
    </row>
    <row r="71" spans="1:12" ht="15" x14ac:dyDescent="0.2">
      <c r="A71" s="39" t="s">
        <v>35</v>
      </c>
      <c r="B71" s="7"/>
      <c r="C71" s="8"/>
      <c r="D71" s="8"/>
      <c r="E71" s="8"/>
      <c r="F71" s="8"/>
      <c r="G71" s="8"/>
      <c r="H71" s="192">
        <f t="shared" si="8"/>
        <v>0</v>
      </c>
      <c r="I71" s="8"/>
      <c r="J71" s="192">
        <f t="shared" si="9"/>
        <v>0</v>
      </c>
      <c r="K71" s="448"/>
      <c r="L71" s="8"/>
    </row>
    <row r="72" spans="1:12" ht="15" x14ac:dyDescent="0.2">
      <c r="A72" s="39" t="s">
        <v>36</v>
      </c>
      <c r="B72" s="7"/>
      <c r="C72" s="8"/>
      <c r="D72" s="8"/>
      <c r="E72" s="8"/>
      <c r="F72" s="8"/>
      <c r="G72" s="8"/>
      <c r="H72" s="192">
        <f t="shared" si="8"/>
        <v>0</v>
      </c>
      <c r="I72" s="8"/>
      <c r="J72" s="192">
        <f t="shared" si="9"/>
        <v>0</v>
      </c>
      <c r="K72" s="448"/>
      <c r="L72" s="8"/>
    </row>
    <row r="73" spans="1:12" ht="15" x14ac:dyDescent="0.2">
      <c r="A73" s="39" t="s">
        <v>37</v>
      </c>
      <c r="B73" s="7"/>
      <c r="C73" s="8"/>
      <c r="D73" s="8"/>
      <c r="E73" s="8"/>
      <c r="F73" s="8"/>
      <c r="G73" s="8"/>
      <c r="H73" s="192">
        <f t="shared" si="8"/>
        <v>0</v>
      </c>
      <c r="I73" s="8"/>
      <c r="J73" s="192">
        <f t="shared" si="9"/>
        <v>0</v>
      </c>
      <c r="K73" s="448"/>
      <c r="L73" s="8"/>
    </row>
    <row r="74" spans="1:12" ht="15" x14ac:dyDescent="0.2">
      <c r="A74" s="39" t="s">
        <v>38</v>
      </c>
      <c r="B74" s="7"/>
      <c r="C74" s="8"/>
      <c r="D74" s="8"/>
      <c r="E74" s="8"/>
      <c r="F74" s="8"/>
      <c r="G74" s="8"/>
      <c r="H74" s="192">
        <f t="shared" si="8"/>
        <v>0</v>
      </c>
      <c r="I74" s="8"/>
      <c r="J74" s="192">
        <f t="shared" si="9"/>
        <v>0</v>
      </c>
      <c r="K74" s="449"/>
      <c r="L74" s="8"/>
    </row>
    <row r="75" spans="1:12" ht="12" x14ac:dyDescent="0.2">
      <c r="A75" s="443"/>
      <c r="B75" s="444"/>
      <c r="C75" s="444"/>
      <c r="D75" s="444"/>
      <c r="E75" s="444"/>
      <c r="F75" s="444"/>
      <c r="G75" s="444"/>
      <c r="H75" s="444"/>
      <c r="I75" s="445"/>
      <c r="J75" s="82">
        <f>SUM(J63:J74)</f>
        <v>0</v>
      </c>
      <c r="K75" s="82">
        <f>J75/1720</f>
        <v>0</v>
      </c>
      <c r="L75" s="82"/>
    </row>
    <row r="64917" spans="2:256" s="44" customFormat="1" x14ac:dyDescent="0.2">
      <c r="B64917" s="43"/>
      <c r="IL64917" s="45"/>
      <c r="IM64917" s="42"/>
      <c r="IN64917" s="42"/>
      <c r="IO64917" s="42"/>
      <c r="IP64917" s="42"/>
      <c r="IQ64917" s="42"/>
      <c r="IR64917" s="42"/>
      <c r="IS64917" s="42"/>
      <c r="IT64917" s="42"/>
      <c r="IU64917" s="42"/>
      <c r="IV64917" s="42"/>
    </row>
    <row r="64918" spans="2:256" s="42" customFormat="1" x14ac:dyDescent="0.2">
      <c r="B64918" s="46"/>
    </row>
    <row r="64919" spans="2:256" s="42" customFormat="1" x14ac:dyDescent="0.2">
      <c r="B64919" s="46"/>
    </row>
    <row r="64920" spans="2:256" s="42" customFormat="1" x14ac:dyDescent="0.2">
      <c r="B64920" s="46"/>
    </row>
    <row r="64921" spans="2:256" s="42" customFormat="1" x14ac:dyDescent="0.2">
      <c r="B64921" s="46"/>
    </row>
    <row r="64922" spans="2:256" s="42" customFormat="1" x14ac:dyDescent="0.2">
      <c r="B64922" s="46"/>
    </row>
    <row r="64923" spans="2:256" s="42" customFormat="1" x14ac:dyDescent="0.2">
      <c r="B64923" s="46"/>
    </row>
    <row r="64924" spans="2:256" s="42" customFormat="1" x14ac:dyDescent="0.2">
      <c r="B64924" s="46"/>
    </row>
    <row r="64925" spans="2:256" s="42" customFormat="1" x14ac:dyDescent="0.2">
      <c r="B64925" s="46"/>
    </row>
    <row r="64926" spans="2:256" s="42" customFormat="1" x14ac:dyDescent="0.2">
      <c r="B64926" s="46"/>
    </row>
    <row r="64927" spans="2:256" s="42" customFormat="1" x14ac:dyDescent="0.2">
      <c r="B64927" s="46"/>
    </row>
    <row r="64928" spans="2:256" s="42" customFormat="1" x14ac:dyDescent="0.2">
      <c r="B64928" s="46"/>
    </row>
    <row r="64929" spans="2:2" s="42" customFormat="1" x14ac:dyDescent="0.2">
      <c r="B64929" s="46"/>
    </row>
    <row r="64930" spans="2:2" s="42" customFormat="1" x14ac:dyDescent="0.2">
      <c r="B64930" s="46"/>
    </row>
    <row r="64931" spans="2:2" s="42" customFormat="1" x14ac:dyDescent="0.2">
      <c r="B64931" s="46"/>
    </row>
    <row r="64932" spans="2:2" s="42" customFormat="1" x14ac:dyDescent="0.2">
      <c r="B64932" s="46"/>
    </row>
    <row r="64933" spans="2:2" s="42" customFormat="1" x14ac:dyDescent="0.2">
      <c r="B64933" s="46"/>
    </row>
    <row r="64934" spans="2:2" s="42" customFormat="1" x14ac:dyDescent="0.2">
      <c r="B64934" s="46"/>
    </row>
    <row r="64935" spans="2:2" s="42" customFormat="1" x14ac:dyDescent="0.2">
      <c r="B64935" s="46"/>
    </row>
    <row r="64936" spans="2:2" s="42" customFormat="1" x14ac:dyDescent="0.2">
      <c r="B64936" s="46"/>
    </row>
    <row r="64937" spans="2:2" s="42" customFormat="1" x14ac:dyDescent="0.2">
      <c r="B64937" s="46"/>
    </row>
    <row r="64938" spans="2:2" s="42" customFormat="1" x14ac:dyDescent="0.2">
      <c r="B64938" s="46"/>
    </row>
    <row r="64939" spans="2:2" s="42" customFormat="1" x14ac:dyDescent="0.2">
      <c r="B64939" s="46"/>
    </row>
    <row r="64940" spans="2:2" s="42" customFormat="1" x14ac:dyDescent="0.2">
      <c r="B64940" s="46"/>
    </row>
    <row r="64941" spans="2:2" s="42" customFormat="1" x14ac:dyDescent="0.2">
      <c r="B64941" s="46"/>
    </row>
    <row r="64942" spans="2:2" s="42" customFormat="1" x14ac:dyDescent="0.2">
      <c r="B64942" s="46"/>
    </row>
    <row r="64943" spans="2:2" s="42" customFormat="1" x14ac:dyDescent="0.2">
      <c r="B64943" s="46"/>
    </row>
    <row r="64944" spans="2:2" s="42" customFormat="1" x14ac:dyDescent="0.2">
      <c r="B64944" s="46"/>
    </row>
    <row r="64945" spans="2:2" s="42" customFormat="1" x14ac:dyDescent="0.2">
      <c r="B64945" s="46"/>
    </row>
    <row r="64946" spans="2:2" s="42" customFormat="1" x14ac:dyDescent="0.2">
      <c r="B64946" s="46"/>
    </row>
    <row r="64947" spans="2:2" s="42" customFormat="1" x14ac:dyDescent="0.2">
      <c r="B64947" s="46"/>
    </row>
    <row r="64948" spans="2:2" s="42" customFormat="1" x14ac:dyDescent="0.2">
      <c r="B64948" s="46"/>
    </row>
    <row r="64949" spans="2:2" s="42" customFormat="1" x14ac:dyDescent="0.2">
      <c r="B64949" s="46"/>
    </row>
    <row r="64950" spans="2:2" s="42" customFormat="1" x14ac:dyDescent="0.2">
      <c r="B64950" s="46"/>
    </row>
    <row r="64951" spans="2:2" s="42" customFormat="1" x14ac:dyDescent="0.2">
      <c r="B64951" s="46"/>
    </row>
    <row r="64952" spans="2:2" s="42" customFormat="1" x14ac:dyDescent="0.2">
      <c r="B64952" s="46"/>
    </row>
    <row r="64953" spans="2:2" s="42" customFormat="1" x14ac:dyDescent="0.2">
      <c r="B64953" s="46"/>
    </row>
    <row r="64954" spans="2:2" s="42" customFormat="1" x14ac:dyDescent="0.2">
      <c r="B64954" s="46"/>
    </row>
    <row r="64955" spans="2:2" s="42" customFormat="1" x14ac:dyDescent="0.2">
      <c r="B64955" s="46"/>
    </row>
    <row r="64956" spans="2:2" s="42" customFormat="1" x14ac:dyDescent="0.2">
      <c r="B64956" s="46"/>
    </row>
    <row r="64957" spans="2:2" s="42" customFormat="1" x14ac:dyDescent="0.2">
      <c r="B64957" s="46"/>
    </row>
    <row r="64958" spans="2:2" s="42" customFormat="1" x14ac:dyDescent="0.2">
      <c r="B64958" s="46"/>
    </row>
    <row r="64959" spans="2:2" s="42" customFormat="1" x14ac:dyDescent="0.2">
      <c r="B64959" s="46"/>
    </row>
    <row r="64960" spans="2:2" s="42" customFormat="1" x14ac:dyDescent="0.2">
      <c r="B64960" s="46"/>
    </row>
    <row r="64961" spans="2:2" s="42" customFormat="1" x14ac:dyDescent="0.2">
      <c r="B64961" s="46"/>
    </row>
    <row r="64962" spans="2:2" s="42" customFormat="1" x14ac:dyDescent="0.2">
      <c r="B64962" s="46"/>
    </row>
    <row r="64963" spans="2:2" s="42" customFormat="1" x14ac:dyDescent="0.2">
      <c r="B64963" s="46"/>
    </row>
    <row r="64964" spans="2:2" s="42" customFormat="1" x14ac:dyDescent="0.2">
      <c r="B64964" s="46"/>
    </row>
    <row r="64965" spans="2:2" s="42" customFormat="1" x14ac:dyDescent="0.2">
      <c r="B64965" s="46"/>
    </row>
    <row r="64966" spans="2:2" s="42" customFormat="1" x14ac:dyDescent="0.2">
      <c r="B64966" s="46"/>
    </row>
    <row r="64967" spans="2:2" s="42" customFormat="1" x14ac:dyDescent="0.2">
      <c r="B64967" s="46"/>
    </row>
    <row r="64968" spans="2:2" s="42" customFormat="1" x14ac:dyDescent="0.2">
      <c r="B64968" s="46"/>
    </row>
    <row r="64969" spans="2:2" s="42" customFormat="1" x14ac:dyDescent="0.2">
      <c r="B64969" s="46"/>
    </row>
    <row r="64970" spans="2:2" s="42" customFormat="1" x14ac:dyDescent="0.2">
      <c r="B64970" s="46"/>
    </row>
    <row r="64971" spans="2:2" s="42" customFormat="1" x14ac:dyDescent="0.2">
      <c r="B64971" s="46"/>
    </row>
    <row r="64972" spans="2:2" s="42" customFormat="1" x14ac:dyDescent="0.2">
      <c r="B64972" s="46"/>
    </row>
    <row r="64973" spans="2:2" s="42" customFormat="1" x14ac:dyDescent="0.2">
      <c r="B64973" s="46"/>
    </row>
    <row r="64974" spans="2:2" s="42" customFormat="1" x14ac:dyDescent="0.2">
      <c r="B64974" s="46"/>
    </row>
    <row r="64975" spans="2:2" s="42" customFormat="1" x14ac:dyDescent="0.2">
      <c r="B64975" s="46"/>
    </row>
    <row r="64976" spans="2:2" s="42" customFormat="1" x14ac:dyDescent="0.2">
      <c r="B64976" s="46"/>
    </row>
    <row r="64977" spans="2:2" s="42" customFormat="1" x14ac:dyDescent="0.2">
      <c r="B64977" s="46"/>
    </row>
    <row r="64978" spans="2:2" s="42" customFormat="1" x14ac:dyDescent="0.2">
      <c r="B64978" s="46"/>
    </row>
    <row r="64979" spans="2:2" s="42" customFormat="1" x14ac:dyDescent="0.2">
      <c r="B64979" s="46"/>
    </row>
    <row r="64980" spans="2:2" s="42" customFormat="1" x14ac:dyDescent="0.2">
      <c r="B64980" s="46"/>
    </row>
    <row r="64981" spans="2:2" s="42" customFormat="1" x14ac:dyDescent="0.2">
      <c r="B64981" s="46"/>
    </row>
    <row r="64982" spans="2:2" s="42" customFormat="1" x14ac:dyDescent="0.2">
      <c r="B64982" s="46"/>
    </row>
    <row r="64983" spans="2:2" s="42" customFormat="1" x14ac:dyDescent="0.2">
      <c r="B64983" s="46"/>
    </row>
    <row r="64984" spans="2:2" s="42" customFormat="1" x14ac:dyDescent="0.2">
      <c r="B64984" s="46"/>
    </row>
    <row r="64985" spans="2:2" s="42" customFormat="1" x14ac:dyDescent="0.2">
      <c r="B64985" s="46"/>
    </row>
    <row r="64986" spans="2:2" s="42" customFormat="1" x14ac:dyDescent="0.2">
      <c r="B64986" s="46"/>
    </row>
    <row r="64987" spans="2:2" s="42" customFormat="1" x14ac:dyDescent="0.2">
      <c r="B64987" s="46"/>
    </row>
    <row r="64988" spans="2:2" s="42" customFormat="1" x14ac:dyDescent="0.2">
      <c r="B64988" s="46"/>
    </row>
    <row r="64989" spans="2:2" s="42" customFormat="1" x14ac:dyDescent="0.2">
      <c r="B64989" s="46"/>
    </row>
    <row r="64990" spans="2:2" s="42" customFormat="1" x14ac:dyDescent="0.2">
      <c r="B64990" s="46"/>
    </row>
    <row r="64991" spans="2:2" s="42" customFormat="1" x14ac:dyDescent="0.2">
      <c r="B64991" s="46"/>
    </row>
    <row r="64992" spans="2:2" s="42" customFormat="1" x14ac:dyDescent="0.2">
      <c r="B64992" s="46"/>
    </row>
    <row r="64993" spans="2:2" s="42" customFormat="1" x14ac:dyDescent="0.2">
      <c r="B64993" s="46"/>
    </row>
    <row r="64994" spans="2:2" s="42" customFormat="1" x14ac:dyDescent="0.2">
      <c r="B64994" s="46"/>
    </row>
    <row r="64995" spans="2:2" s="42" customFormat="1" x14ac:dyDescent="0.2">
      <c r="B64995" s="46"/>
    </row>
    <row r="64996" spans="2:2" s="42" customFormat="1" x14ac:dyDescent="0.2">
      <c r="B64996" s="46"/>
    </row>
    <row r="64997" spans="2:2" s="42" customFormat="1" x14ac:dyDescent="0.2">
      <c r="B64997" s="46"/>
    </row>
    <row r="64998" spans="2:2" s="42" customFormat="1" x14ac:dyDescent="0.2">
      <c r="B64998" s="46"/>
    </row>
    <row r="64999" spans="2:2" s="42" customFormat="1" x14ac:dyDescent="0.2">
      <c r="B64999" s="46"/>
    </row>
    <row r="65000" spans="2:2" s="42" customFormat="1" x14ac:dyDescent="0.2">
      <c r="B65000" s="46"/>
    </row>
    <row r="65001" spans="2:2" s="42" customFormat="1" x14ac:dyDescent="0.2">
      <c r="B65001" s="46"/>
    </row>
    <row r="65002" spans="2:2" s="42" customFormat="1" x14ac:dyDescent="0.2">
      <c r="B65002" s="46"/>
    </row>
    <row r="65003" spans="2:2" s="42" customFormat="1" x14ac:dyDescent="0.2">
      <c r="B65003" s="46"/>
    </row>
    <row r="65004" spans="2:2" s="42" customFormat="1" x14ac:dyDescent="0.2">
      <c r="B65004" s="46"/>
    </row>
    <row r="65005" spans="2:2" s="42" customFormat="1" x14ac:dyDescent="0.2">
      <c r="B65005" s="46"/>
    </row>
    <row r="65006" spans="2:2" s="42" customFormat="1" x14ac:dyDescent="0.2">
      <c r="B65006" s="46"/>
    </row>
    <row r="65007" spans="2:2" s="42" customFormat="1" x14ac:dyDescent="0.2">
      <c r="B65007" s="46"/>
    </row>
    <row r="65008" spans="2:2" s="42" customFormat="1" x14ac:dyDescent="0.2">
      <c r="B65008" s="46"/>
    </row>
    <row r="65009" spans="2:2" s="42" customFormat="1" x14ac:dyDescent="0.2">
      <c r="B65009" s="46"/>
    </row>
    <row r="65010" spans="2:2" s="42" customFormat="1" x14ac:dyDescent="0.2">
      <c r="B65010" s="46"/>
    </row>
    <row r="65011" spans="2:2" s="42" customFormat="1" x14ac:dyDescent="0.2">
      <c r="B65011" s="46"/>
    </row>
    <row r="65012" spans="2:2" s="42" customFormat="1" x14ac:dyDescent="0.2">
      <c r="B65012" s="46"/>
    </row>
    <row r="65013" spans="2:2" s="42" customFormat="1" x14ac:dyDescent="0.2">
      <c r="B65013" s="46"/>
    </row>
    <row r="65014" spans="2:2" s="42" customFormat="1" x14ac:dyDescent="0.2">
      <c r="B65014" s="46"/>
    </row>
    <row r="65015" spans="2:2" s="42" customFormat="1" x14ac:dyDescent="0.2">
      <c r="B65015" s="46"/>
    </row>
    <row r="65016" spans="2:2" s="42" customFormat="1" x14ac:dyDescent="0.2">
      <c r="B65016" s="46"/>
    </row>
    <row r="65017" spans="2:2" s="42" customFormat="1" x14ac:dyDescent="0.2">
      <c r="B65017" s="46"/>
    </row>
    <row r="65018" spans="2:2" s="42" customFormat="1" x14ac:dyDescent="0.2">
      <c r="B65018" s="46"/>
    </row>
    <row r="65019" spans="2:2" s="42" customFormat="1" x14ac:dyDescent="0.2">
      <c r="B65019" s="46"/>
    </row>
    <row r="65020" spans="2:2" s="42" customFormat="1" x14ac:dyDescent="0.2">
      <c r="B65020" s="46"/>
    </row>
    <row r="65021" spans="2:2" s="42" customFormat="1" x14ac:dyDescent="0.2">
      <c r="B65021" s="46"/>
    </row>
    <row r="65022" spans="2:2" s="42" customFormat="1" x14ac:dyDescent="0.2">
      <c r="B65022" s="46"/>
    </row>
    <row r="65023" spans="2:2" s="42" customFormat="1" x14ac:dyDescent="0.2">
      <c r="B65023" s="46"/>
    </row>
    <row r="65024" spans="2:2" s="42" customFormat="1" x14ac:dyDescent="0.2">
      <c r="B65024" s="46"/>
    </row>
    <row r="65025" spans="2:2" s="42" customFormat="1" x14ac:dyDescent="0.2">
      <c r="B65025" s="46"/>
    </row>
    <row r="65026" spans="2:2" s="42" customFormat="1" x14ac:dyDescent="0.2">
      <c r="B65026" s="46"/>
    </row>
    <row r="65027" spans="2:2" s="42" customFormat="1" x14ac:dyDescent="0.2">
      <c r="B65027" s="46"/>
    </row>
    <row r="65028" spans="2:2" s="42" customFormat="1" x14ac:dyDescent="0.2">
      <c r="B65028" s="46"/>
    </row>
    <row r="65029" spans="2:2" s="42" customFormat="1" x14ac:dyDescent="0.2">
      <c r="B65029" s="46"/>
    </row>
    <row r="65030" spans="2:2" s="42" customFormat="1" x14ac:dyDescent="0.2">
      <c r="B65030" s="46"/>
    </row>
    <row r="65031" spans="2:2" s="42" customFormat="1" x14ac:dyDescent="0.2">
      <c r="B65031" s="46"/>
    </row>
    <row r="65032" spans="2:2" s="42" customFormat="1" x14ac:dyDescent="0.2">
      <c r="B65032" s="46"/>
    </row>
    <row r="65033" spans="2:2" s="42" customFormat="1" x14ac:dyDescent="0.2">
      <c r="B65033" s="46"/>
    </row>
    <row r="65034" spans="2:2" s="42" customFormat="1" x14ac:dyDescent="0.2">
      <c r="B65034" s="46"/>
    </row>
    <row r="65035" spans="2:2" s="42" customFormat="1" x14ac:dyDescent="0.2">
      <c r="B65035" s="46"/>
    </row>
    <row r="65036" spans="2:2" s="42" customFormat="1" x14ac:dyDescent="0.2">
      <c r="B65036" s="46"/>
    </row>
    <row r="65037" spans="2:2" s="42" customFormat="1" x14ac:dyDescent="0.2">
      <c r="B65037" s="46"/>
    </row>
    <row r="65038" spans="2:2" s="42" customFormat="1" x14ac:dyDescent="0.2">
      <c r="B65038" s="46"/>
    </row>
    <row r="65039" spans="2:2" s="42" customFormat="1" x14ac:dyDescent="0.2">
      <c r="B65039" s="46"/>
    </row>
    <row r="65040" spans="2:2" s="42" customFormat="1" x14ac:dyDescent="0.2">
      <c r="B65040" s="46"/>
    </row>
    <row r="65041" spans="2:2" s="42" customFormat="1" x14ac:dyDescent="0.2">
      <c r="B65041" s="46"/>
    </row>
    <row r="65042" spans="2:2" s="42" customFormat="1" x14ac:dyDescent="0.2">
      <c r="B65042" s="46"/>
    </row>
    <row r="65043" spans="2:2" s="42" customFormat="1" x14ac:dyDescent="0.2">
      <c r="B65043" s="46"/>
    </row>
    <row r="65044" spans="2:2" s="42" customFormat="1" x14ac:dyDescent="0.2">
      <c r="B65044" s="46"/>
    </row>
    <row r="65045" spans="2:2" s="42" customFormat="1" x14ac:dyDescent="0.2">
      <c r="B65045" s="46"/>
    </row>
    <row r="65046" spans="2:2" s="42" customFormat="1" x14ac:dyDescent="0.2">
      <c r="B65046" s="46"/>
    </row>
    <row r="65047" spans="2:2" s="42" customFormat="1" x14ac:dyDescent="0.2">
      <c r="B65047" s="46"/>
    </row>
    <row r="65048" spans="2:2" s="42" customFormat="1" x14ac:dyDescent="0.2">
      <c r="B65048" s="46"/>
    </row>
    <row r="65049" spans="2:2" s="42" customFormat="1" x14ac:dyDescent="0.2">
      <c r="B65049" s="46"/>
    </row>
    <row r="65050" spans="2:2" s="42" customFormat="1" x14ac:dyDescent="0.2">
      <c r="B65050" s="46"/>
    </row>
    <row r="65051" spans="2:2" s="42" customFormat="1" x14ac:dyDescent="0.2">
      <c r="B65051" s="46"/>
    </row>
    <row r="65052" spans="2:2" s="42" customFormat="1" x14ac:dyDescent="0.2">
      <c r="B65052" s="46"/>
    </row>
    <row r="65053" spans="2:2" s="42" customFormat="1" x14ac:dyDescent="0.2">
      <c r="B65053" s="46"/>
    </row>
    <row r="65054" spans="2:2" s="42" customFormat="1" x14ac:dyDescent="0.2">
      <c r="B65054" s="46"/>
    </row>
    <row r="65055" spans="2:2" s="42" customFormat="1" x14ac:dyDescent="0.2">
      <c r="B65055" s="46"/>
    </row>
    <row r="65056" spans="2:2" s="42" customFormat="1" x14ac:dyDescent="0.2">
      <c r="B65056" s="46"/>
    </row>
    <row r="65057" spans="2:2" s="42" customFormat="1" x14ac:dyDescent="0.2">
      <c r="B65057" s="46"/>
    </row>
    <row r="65058" spans="2:2" s="42" customFormat="1" x14ac:dyDescent="0.2">
      <c r="B65058" s="46"/>
    </row>
    <row r="65059" spans="2:2" s="42" customFormat="1" x14ac:dyDescent="0.2">
      <c r="B65059" s="46"/>
    </row>
    <row r="65060" spans="2:2" s="42" customFormat="1" x14ac:dyDescent="0.2">
      <c r="B65060" s="46"/>
    </row>
    <row r="65061" spans="2:2" s="42" customFormat="1" x14ac:dyDescent="0.2">
      <c r="B65061" s="46"/>
    </row>
    <row r="65062" spans="2:2" s="42" customFormat="1" x14ac:dyDescent="0.2">
      <c r="B65062" s="46"/>
    </row>
    <row r="65063" spans="2:2" s="42" customFormat="1" x14ac:dyDescent="0.2">
      <c r="B65063" s="46"/>
    </row>
    <row r="65064" spans="2:2" s="42" customFormat="1" x14ac:dyDescent="0.2">
      <c r="B65064" s="46"/>
    </row>
    <row r="65065" spans="2:2" s="42" customFormat="1" x14ac:dyDescent="0.2">
      <c r="B65065" s="46"/>
    </row>
    <row r="65066" spans="2:2" s="42" customFormat="1" x14ac:dyDescent="0.2">
      <c r="B65066" s="46"/>
    </row>
    <row r="65067" spans="2:2" s="42" customFormat="1" x14ac:dyDescent="0.2">
      <c r="B65067" s="46"/>
    </row>
    <row r="65068" spans="2:2" s="42" customFormat="1" x14ac:dyDescent="0.2">
      <c r="B65068" s="46"/>
    </row>
    <row r="65069" spans="2:2" s="42" customFormat="1" x14ac:dyDescent="0.2">
      <c r="B65069" s="46"/>
    </row>
    <row r="65070" spans="2:2" s="42" customFormat="1" x14ac:dyDescent="0.2">
      <c r="B65070" s="46"/>
    </row>
    <row r="65071" spans="2:2" s="42" customFormat="1" x14ac:dyDescent="0.2">
      <c r="B65071" s="46"/>
    </row>
    <row r="65072" spans="2:2" s="42" customFormat="1" x14ac:dyDescent="0.2">
      <c r="B65072" s="46"/>
    </row>
    <row r="65073" spans="2:2" s="42" customFormat="1" x14ac:dyDescent="0.2">
      <c r="B65073" s="46"/>
    </row>
    <row r="65074" spans="2:2" s="42" customFormat="1" x14ac:dyDescent="0.2">
      <c r="B65074" s="46"/>
    </row>
    <row r="65075" spans="2:2" s="42" customFormat="1" x14ac:dyDescent="0.2">
      <c r="B65075" s="46"/>
    </row>
    <row r="65076" spans="2:2" s="42" customFormat="1" x14ac:dyDescent="0.2">
      <c r="B65076" s="46"/>
    </row>
    <row r="65077" spans="2:2" s="42" customFormat="1" x14ac:dyDescent="0.2">
      <c r="B65077" s="46"/>
    </row>
    <row r="65078" spans="2:2" s="42" customFormat="1" x14ac:dyDescent="0.2">
      <c r="B65078" s="46"/>
    </row>
    <row r="65079" spans="2:2" s="42" customFormat="1" x14ac:dyDescent="0.2">
      <c r="B65079" s="46"/>
    </row>
    <row r="65080" spans="2:2" s="42" customFormat="1" x14ac:dyDescent="0.2">
      <c r="B65080" s="46"/>
    </row>
    <row r="65081" spans="2:2" s="42" customFormat="1" x14ac:dyDescent="0.2">
      <c r="B65081" s="46"/>
    </row>
    <row r="65082" spans="2:2" s="42" customFormat="1" x14ac:dyDescent="0.2">
      <c r="B65082" s="46"/>
    </row>
    <row r="65083" spans="2:2" s="42" customFormat="1" x14ac:dyDescent="0.2">
      <c r="B65083" s="46"/>
    </row>
    <row r="65084" spans="2:2" s="42" customFormat="1" x14ac:dyDescent="0.2">
      <c r="B65084" s="46"/>
    </row>
    <row r="65085" spans="2:2" s="42" customFormat="1" x14ac:dyDescent="0.2">
      <c r="B65085" s="46"/>
    </row>
    <row r="65086" spans="2:2" s="42" customFormat="1" x14ac:dyDescent="0.2">
      <c r="B65086" s="46"/>
    </row>
    <row r="65087" spans="2:2" s="42" customFormat="1" x14ac:dyDescent="0.2">
      <c r="B65087" s="46"/>
    </row>
    <row r="65088" spans="2:2" s="42" customFormat="1" x14ac:dyDescent="0.2">
      <c r="B65088" s="46"/>
    </row>
    <row r="65089" spans="2:2" s="42" customFormat="1" x14ac:dyDescent="0.2">
      <c r="B65089" s="46"/>
    </row>
    <row r="65090" spans="2:2" s="42" customFormat="1" x14ac:dyDescent="0.2">
      <c r="B65090" s="46"/>
    </row>
    <row r="65091" spans="2:2" s="42" customFormat="1" x14ac:dyDescent="0.2">
      <c r="B65091" s="46"/>
    </row>
    <row r="65092" spans="2:2" s="42" customFormat="1" x14ac:dyDescent="0.2">
      <c r="B65092" s="46"/>
    </row>
    <row r="65093" spans="2:2" s="42" customFormat="1" x14ac:dyDescent="0.2">
      <c r="B65093" s="46"/>
    </row>
    <row r="65094" spans="2:2" s="42" customFormat="1" x14ac:dyDescent="0.2">
      <c r="B65094" s="46"/>
    </row>
    <row r="65095" spans="2:2" s="42" customFormat="1" x14ac:dyDescent="0.2">
      <c r="B65095" s="46"/>
    </row>
    <row r="65096" spans="2:2" s="42" customFormat="1" x14ac:dyDescent="0.2">
      <c r="B65096" s="46"/>
    </row>
    <row r="65097" spans="2:2" s="42" customFormat="1" x14ac:dyDescent="0.2">
      <c r="B65097" s="46"/>
    </row>
    <row r="65098" spans="2:2" s="42" customFormat="1" x14ac:dyDescent="0.2">
      <c r="B65098" s="46"/>
    </row>
    <row r="65099" spans="2:2" s="42" customFormat="1" x14ac:dyDescent="0.2">
      <c r="B65099" s="46"/>
    </row>
    <row r="65100" spans="2:2" s="42" customFormat="1" x14ac:dyDescent="0.2">
      <c r="B65100" s="46"/>
    </row>
    <row r="65101" spans="2:2" s="42" customFormat="1" x14ac:dyDescent="0.2">
      <c r="B65101" s="46"/>
    </row>
    <row r="65102" spans="2:2" s="42" customFormat="1" x14ac:dyDescent="0.2">
      <c r="B65102" s="46"/>
    </row>
    <row r="65103" spans="2:2" s="42" customFormat="1" x14ac:dyDescent="0.2">
      <c r="B65103" s="46"/>
    </row>
    <row r="65104" spans="2:2" s="42" customFormat="1" x14ac:dyDescent="0.2">
      <c r="B65104" s="46"/>
    </row>
    <row r="65105" spans="2:2" s="42" customFormat="1" x14ac:dyDescent="0.2">
      <c r="B65105" s="46"/>
    </row>
    <row r="65106" spans="2:2" s="42" customFormat="1" x14ac:dyDescent="0.2">
      <c r="B65106" s="46"/>
    </row>
    <row r="65107" spans="2:2" s="42" customFormat="1" x14ac:dyDescent="0.2">
      <c r="B65107" s="46"/>
    </row>
    <row r="65108" spans="2:2" s="42" customFormat="1" x14ac:dyDescent="0.2">
      <c r="B65108" s="46"/>
    </row>
    <row r="65109" spans="2:2" s="42" customFormat="1" x14ac:dyDescent="0.2">
      <c r="B65109" s="46"/>
    </row>
    <row r="65110" spans="2:2" s="42" customFormat="1" x14ac:dyDescent="0.2">
      <c r="B65110" s="46"/>
    </row>
    <row r="65111" spans="2:2" s="42" customFormat="1" x14ac:dyDescent="0.2">
      <c r="B65111" s="46"/>
    </row>
    <row r="65112" spans="2:2" s="42" customFormat="1" x14ac:dyDescent="0.2">
      <c r="B65112" s="46"/>
    </row>
    <row r="65113" spans="2:2" s="42" customFormat="1" x14ac:dyDescent="0.2">
      <c r="B65113" s="46"/>
    </row>
    <row r="65114" spans="2:2" s="42" customFormat="1" x14ac:dyDescent="0.2">
      <c r="B65114" s="46"/>
    </row>
    <row r="65115" spans="2:2" s="42" customFormat="1" x14ac:dyDescent="0.2">
      <c r="B65115" s="46"/>
    </row>
    <row r="65116" spans="2:2" s="42" customFormat="1" x14ac:dyDescent="0.2">
      <c r="B65116" s="46"/>
    </row>
    <row r="65117" spans="2:2" s="42" customFormat="1" x14ac:dyDescent="0.2">
      <c r="B65117" s="46"/>
    </row>
    <row r="65118" spans="2:2" s="42" customFormat="1" x14ac:dyDescent="0.2">
      <c r="B65118" s="46"/>
    </row>
    <row r="65119" spans="2:2" s="42" customFormat="1" x14ac:dyDescent="0.2">
      <c r="B65119" s="46"/>
    </row>
    <row r="65120" spans="2:2" s="42" customFormat="1" x14ac:dyDescent="0.2">
      <c r="B65120" s="46"/>
    </row>
    <row r="65121" spans="2:2" s="42" customFormat="1" x14ac:dyDescent="0.2">
      <c r="B65121" s="46"/>
    </row>
    <row r="65122" spans="2:2" s="42" customFormat="1" x14ac:dyDescent="0.2">
      <c r="B65122" s="46"/>
    </row>
    <row r="65123" spans="2:2" s="42" customFormat="1" x14ac:dyDescent="0.2">
      <c r="B65123" s="46"/>
    </row>
    <row r="65124" spans="2:2" s="42" customFormat="1" x14ac:dyDescent="0.2">
      <c r="B65124" s="46"/>
    </row>
    <row r="65125" spans="2:2" s="42" customFormat="1" x14ac:dyDescent="0.2">
      <c r="B65125" s="46"/>
    </row>
    <row r="65126" spans="2:2" s="42" customFormat="1" x14ac:dyDescent="0.2">
      <c r="B65126" s="46"/>
    </row>
    <row r="65127" spans="2:2" s="42" customFormat="1" x14ac:dyDescent="0.2">
      <c r="B65127" s="46"/>
    </row>
    <row r="65128" spans="2:2" s="42" customFormat="1" x14ac:dyDescent="0.2">
      <c r="B65128" s="46"/>
    </row>
    <row r="65129" spans="2:2" s="42" customFormat="1" x14ac:dyDescent="0.2">
      <c r="B65129" s="46"/>
    </row>
    <row r="65130" spans="2:2" s="42" customFormat="1" x14ac:dyDescent="0.2">
      <c r="B65130" s="46"/>
    </row>
    <row r="65131" spans="2:2" s="42" customFormat="1" x14ac:dyDescent="0.2">
      <c r="B65131" s="46"/>
    </row>
    <row r="65132" spans="2:2" s="42" customFormat="1" x14ac:dyDescent="0.2">
      <c r="B65132" s="46"/>
    </row>
    <row r="65133" spans="2:2" s="42" customFormat="1" x14ac:dyDescent="0.2">
      <c r="B65133" s="46"/>
    </row>
    <row r="65134" spans="2:2" s="42" customFormat="1" x14ac:dyDescent="0.2">
      <c r="B65134" s="46"/>
    </row>
    <row r="65135" spans="2:2" s="42" customFormat="1" x14ac:dyDescent="0.2">
      <c r="B65135" s="46"/>
    </row>
    <row r="65136" spans="2:2" s="42" customFormat="1" x14ac:dyDescent="0.2">
      <c r="B65136" s="46"/>
    </row>
    <row r="65137" spans="2:2" s="42" customFormat="1" x14ac:dyDescent="0.2">
      <c r="B65137" s="46"/>
    </row>
    <row r="65138" spans="2:2" s="42" customFormat="1" x14ac:dyDescent="0.2">
      <c r="B65138" s="46"/>
    </row>
    <row r="65139" spans="2:2" s="42" customFormat="1" x14ac:dyDescent="0.2">
      <c r="B65139" s="46"/>
    </row>
    <row r="65140" spans="2:2" s="42" customFormat="1" x14ac:dyDescent="0.2">
      <c r="B65140" s="46"/>
    </row>
    <row r="65141" spans="2:2" s="42" customFormat="1" x14ac:dyDescent="0.2">
      <c r="B65141" s="46"/>
    </row>
    <row r="65142" spans="2:2" s="42" customFormat="1" x14ac:dyDescent="0.2">
      <c r="B65142" s="46"/>
    </row>
    <row r="65143" spans="2:2" s="42" customFormat="1" x14ac:dyDescent="0.2">
      <c r="B65143" s="46"/>
    </row>
    <row r="65144" spans="2:2" s="42" customFormat="1" x14ac:dyDescent="0.2">
      <c r="B65144" s="46"/>
    </row>
    <row r="65145" spans="2:2" s="42" customFormat="1" x14ac:dyDescent="0.2">
      <c r="B65145" s="46"/>
    </row>
    <row r="65146" spans="2:2" s="42" customFormat="1" x14ac:dyDescent="0.2">
      <c r="B65146" s="46"/>
    </row>
    <row r="65147" spans="2:2" s="42" customFormat="1" x14ac:dyDescent="0.2">
      <c r="B65147" s="46"/>
    </row>
    <row r="65148" spans="2:2" s="42" customFormat="1" x14ac:dyDescent="0.2">
      <c r="B65148" s="46"/>
    </row>
    <row r="65149" spans="2:2" s="42" customFormat="1" x14ac:dyDescent="0.2">
      <c r="B65149" s="46"/>
    </row>
    <row r="65150" spans="2:2" s="42" customFormat="1" x14ac:dyDescent="0.2">
      <c r="B65150" s="46"/>
    </row>
    <row r="65151" spans="2:2" s="42" customFormat="1" x14ac:dyDescent="0.2">
      <c r="B65151" s="46"/>
    </row>
    <row r="65152" spans="2:2" s="42" customFormat="1" x14ac:dyDescent="0.2">
      <c r="B65152" s="46"/>
    </row>
    <row r="65153" spans="2:2" s="42" customFormat="1" x14ac:dyDescent="0.2">
      <c r="B65153" s="46"/>
    </row>
    <row r="65154" spans="2:2" s="42" customFormat="1" x14ac:dyDescent="0.2">
      <c r="B65154" s="46"/>
    </row>
    <row r="65155" spans="2:2" s="42" customFormat="1" x14ac:dyDescent="0.2">
      <c r="B65155" s="46"/>
    </row>
    <row r="65156" spans="2:2" s="42" customFormat="1" x14ac:dyDescent="0.2">
      <c r="B65156" s="46"/>
    </row>
    <row r="65157" spans="2:2" s="42" customFormat="1" x14ac:dyDescent="0.2">
      <c r="B65157" s="46"/>
    </row>
    <row r="65158" spans="2:2" s="42" customFormat="1" x14ac:dyDescent="0.2">
      <c r="B65158" s="46"/>
    </row>
    <row r="65159" spans="2:2" s="42" customFormat="1" x14ac:dyDescent="0.2">
      <c r="B65159" s="46"/>
    </row>
    <row r="65160" spans="2:2" s="42" customFormat="1" x14ac:dyDescent="0.2">
      <c r="B65160" s="46"/>
    </row>
    <row r="65161" spans="2:2" s="42" customFormat="1" x14ac:dyDescent="0.2">
      <c r="B65161" s="46"/>
    </row>
    <row r="65162" spans="2:2" s="42" customFormat="1" x14ac:dyDescent="0.2">
      <c r="B65162" s="46"/>
    </row>
    <row r="65163" spans="2:2" s="42" customFormat="1" x14ac:dyDescent="0.2">
      <c r="B65163" s="46"/>
    </row>
    <row r="65164" spans="2:2" s="42" customFormat="1" x14ac:dyDescent="0.2">
      <c r="B65164" s="46"/>
    </row>
    <row r="65165" spans="2:2" s="42" customFormat="1" x14ac:dyDescent="0.2">
      <c r="B65165" s="46"/>
    </row>
    <row r="65166" spans="2:2" s="42" customFormat="1" x14ac:dyDescent="0.2">
      <c r="B65166" s="46"/>
    </row>
    <row r="65167" spans="2:2" s="42" customFormat="1" x14ac:dyDescent="0.2">
      <c r="B65167" s="46"/>
    </row>
    <row r="65168" spans="2:2" s="42" customFormat="1" x14ac:dyDescent="0.2">
      <c r="B65168" s="46"/>
    </row>
    <row r="65169" spans="2:2" s="42" customFormat="1" x14ac:dyDescent="0.2">
      <c r="B65169" s="46"/>
    </row>
    <row r="65170" spans="2:2" s="42" customFormat="1" x14ac:dyDescent="0.2">
      <c r="B65170" s="46"/>
    </row>
    <row r="65171" spans="2:2" s="42" customFormat="1" x14ac:dyDescent="0.2">
      <c r="B65171" s="46"/>
    </row>
    <row r="65172" spans="2:2" s="42" customFormat="1" x14ac:dyDescent="0.2">
      <c r="B65172" s="46"/>
    </row>
    <row r="65173" spans="2:2" s="42" customFormat="1" x14ac:dyDescent="0.2">
      <c r="B65173" s="46"/>
    </row>
    <row r="65174" spans="2:2" s="42" customFormat="1" x14ac:dyDescent="0.2">
      <c r="B65174" s="46"/>
    </row>
    <row r="65175" spans="2:2" s="42" customFormat="1" x14ac:dyDescent="0.2">
      <c r="B65175" s="46"/>
    </row>
    <row r="65176" spans="2:2" s="42" customFormat="1" x14ac:dyDescent="0.2">
      <c r="B65176" s="46"/>
    </row>
    <row r="65177" spans="2:2" s="42" customFormat="1" x14ac:dyDescent="0.2">
      <c r="B65177" s="46"/>
    </row>
    <row r="65178" spans="2:2" s="42" customFormat="1" x14ac:dyDescent="0.2">
      <c r="B65178" s="46"/>
    </row>
    <row r="65179" spans="2:2" s="42" customFormat="1" x14ac:dyDescent="0.2">
      <c r="B65179" s="46"/>
    </row>
    <row r="65180" spans="2:2" s="42" customFormat="1" x14ac:dyDescent="0.2">
      <c r="B65180" s="46"/>
    </row>
    <row r="65181" spans="2:2" s="42" customFormat="1" x14ac:dyDescent="0.2">
      <c r="B65181" s="46"/>
    </row>
    <row r="65182" spans="2:2" s="42" customFormat="1" x14ac:dyDescent="0.2">
      <c r="B65182" s="46"/>
    </row>
    <row r="65183" spans="2:2" s="42" customFormat="1" x14ac:dyDescent="0.2">
      <c r="B65183" s="46"/>
    </row>
    <row r="65184" spans="2:2" s="42" customFormat="1" x14ac:dyDescent="0.2">
      <c r="B65184" s="46"/>
    </row>
    <row r="65185" spans="2:2" s="42" customFormat="1" x14ac:dyDescent="0.2">
      <c r="B65185" s="46"/>
    </row>
    <row r="65186" spans="2:2" s="42" customFormat="1" x14ac:dyDescent="0.2">
      <c r="B65186" s="46"/>
    </row>
    <row r="65187" spans="2:2" s="42" customFormat="1" x14ac:dyDescent="0.2">
      <c r="B65187" s="46"/>
    </row>
    <row r="65188" spans="2:2" s="42" customFormat="1" x14ac:dyDescent="0.2">
      <c r="B65188" s="46"/>
    </row>
    <row r="65189" spans="2:2" s="42" customFormat="1" x14ac:dyDescent="0.2">
      <c r="B65189" s="46"/>
    </row>
    <row r="65190" spans="2:2" s="42" customFormat="1" x14ac:dyDescent="0.2">
      <c r="B65190" s="46"/>
    </row>
    <row r="65191" spans="2:2" s="42" customFormat="1" x14ac:dyDescent="0.2">
      <c r="B65191" s="46"/>
    </row>
    <row r="65192" spans="2:2" s="42" customFormat="1" x14ac:dyDescent="0.2">
      <c r="B65192" s="46"/>
    </row>
    <row r="65193" spans="2:2" s="42" customFormat="1" x14ac:dyDescent="0.2">
      <c r="B65193" s="46"/>
    </row>
    <row r="65194" spans="2:2" s="42" customFormat="1" x14ac:dyDescent="0.2">
      <c r="B65194" s="46"/>
    </row>
    <row r="65195" spans="2:2" s="42" customFormat="1" x14ac:dyDescent="0.2">
      <c r="B65195" s="46"/>
    </row>
    <row r="65196" spans="2:2" s="42" customFormat="1" x14ac:dyDescent="0.2">
      <c r="B65196" s="46"/>
    </row>
    <row r="65197" spans="2:2" s="42" customFormat="1" x14ac:dyDescent="0.2">
      <c r="B65197" s="46"/>
    </row>
    <row r="65198" spans="2:2" s="42" customFormat="1" x14ac:dyDescent="0.2">
      <c r="B65198" s="46"/>
    </row>
    <row r="65199" spans="2:2" s="42" customFormat="1" x14ac:dyDescent="0.2">
      <c r="B65199" s="46"/>
    </row>
    <row r="65200" spans="2:2" s="42" customFormat="1" x14ac:dyDescent="0.2">
      <c r="B65200" s="46"/>
    </row>
    <row r="65201" spans="2:2" s="42" customFormat="1" x14ac:dyDescent="0.2">
      <c r="B65201" s="46"/>
    </row>
    <row r="65202" spans="2:2" s="42" customFormat="1" x14ac:dyDescent="0.2">
      <c r="B65202" s="46"/>
    </row>
    <row r="65203" spans="2:2" s="42" customFormat="1" x14ac:dyDescent="0.2">
      <c r="B65203" s="46"/>
    </row>
    <row r="65204" spans="2:2" s="42" customFormat="1" x14ac:dyDescent="0.2">
      <c r="B65204" s="46"/>
    </row>
    <row r="65205" spans="2:2" s="42" customFormat="1" x14ac:dyDescent="0.2">
      <c r="B65205" s="46"/>
    </row>
    <row r="65206" spans="2:2" s="42" customFormat="1" x14ac:dyDescent="0.2">
      <c r="B65206" s="46"/>
    </row>
    <row r="65207" spans="2:2" s="42" customFormat="1" x14ac:dyDescent="0.2">
      <c r="B65207" s="46"/>
    </row>
    <row r="65208" spans="2:2" s="42" customFormat="1" x14ac:dyDescent="0.2">
      <c r="B65208" s="46"/>
    </row>
    <row r="65209" spans="2:2" s="42" customFormat="1" x14ac:dyDescent="0.2">
      <c r="B65209" s="46"/>
    </row>
    <row r="65210" spans="2:2" s="42" customFormat="1" x14ac:dyDescent="0.2">
      <c r="B65210" s="46"/>
    </row>
    <row r="65211" spans="2:2" s="42" customFormat="1" x14ac:dyDescent="0.2">
      <c r="B65211" s="46"/>
    </row>
    <row r="65212" spans="2:2" s="42" customFormat="1" x14ac:dyDescent="0.2">
      <c r="B65212" s="46"/>
    </row>
    <row r="65213" spans="2:2" s="42" customFormat="1" x14ac:dyDescent="0.2">
      <c r="B65213" s="46"/>
    </row>
    <row r="65214" spans="2:2" s="42" customFormat="1" x14ac:dyDescent="0.2">
      <c r="B65214" s="46"/>
    </row>
    <row r="65215" spans="2:2" s="42" customFormat="1" x14ac:dyDescent="0.2">
      <c r="B65215" s="46"/>
    </row>
    <row r="65216" spans="2:2" s="42" customFormat="1" x14ac:dyDescent="0.2">
      <c r="B65216" s="46"/>
    </row>
    <row r="65217" spans="2:2" s="42" customFormat="1" x14ac:dyDescent="0.2">
      <c r="B65217" s="46"/>
    </row>
    <row r="65218" spans="2:2" s="42" customFormat="1" x14ac:dyDescent="0.2">
      <c r="B65218" s="46"/>
    </row>
    <row r="65219" spans="2:2" s="42" customFormat="1" x14ac:dyDescent="0.2">
      <c r="B65219" s="46"/>
    </row>
    <row r="65220" spans="2:2" s="42" customFormat="1" x14ac:dyDescent="0.2">
      <c r="B65220" s="46"/>
    </row>
    <row r="65221" spans="2:2" s="42" customFormat="1" x14ac:dyDescent="0.2">
      <c r="B65221" s="46"/>
    </row>
    <row r="65222" spans="2:2" s="42" customFormat="1" x14ac:dyDescent="0.2">
      <c r="B65222" s="46"/>
    </row>
    <row r="65223" spans="2:2" s="42" customFormat="1" x14ac:dyDescent="0.2">
      <c r="B65223" s="46"/>
    </row>
    <row r="65224" spans="2:2" s="42" customFormat="1" x14ac:dyDescent="0.2">
      <c r="B65224" s="46"/>
    </row>
    <row r="65225" spans="2:2" s="42" customFormat="1" x14ac:dyDescent="0.2">
      <c r="B65225" s="46"/>
    </row>
    <row r="65226" spans="2:2" s="42" customFormat="1" x14ac:dyDescent="0.2">
      <c r="B65226" s="46"/>
    </row>
    <row r="65227" spans="2:2" s="42" customFormat="1" x14ac:dyDescent="0.2">
      <c r="B65227" s="46"/>
    </row>
    <row r="65228" spans="2:2" s="42" customFormat="1" x14ac:dyDescent="0.2">
      <c r="B65228" s="46"/>
    </row>
    <row r="65229" spans="2:2" s="42" customFormat="1" x14ac:dyDescent="0.2">
      <c r="B65229" s="46"/>
    </row>
    <row r="65230" spans="2:2" s="42" customFormat="1" x14ac:dyDescent="0.2">
      <c r="B65230" s="46"/>
    </row>
    <row r="65231" spans="2:2" s="42" customFormat="1" x14ac:dyDescent="0.2">
      <c r="B65231" s="46"/>
    </row>
    <row r="65232" spans="2:2" s="42" customFormat="1" x14ac:dyDescent="0.2">
      <c r="B65232" s="46"/>
    </row>
    <row r="65233" spans="2:2" s="42" customFormat="1" x14ac:dyDescent="0.2">
      <c r="B65233" s="46"/>
    </row>
    <row r="65234" spans="2:2" s="42" customFormat="1" x14ac:dyDescent="0.2">
      <c r="B65234" s="46"/>
    </row>
    <row r="65235" spans="2:2" s="42" customFormat="1" x14ac:dyDescent="0.2">
      <c r="B65235" s="46"/>
    </row>
    <row r="65236" spans="2:2" s="42" customFormat="1" x14ac:dyDescent="0.2">
      <c r="B65236" s="46"/>
    </row>
    <row r="65237" spans="2:2" s="42" customFormat="1" x14ac:dyDescent="0.2">
      <c r="B65237" s="46"/>
    </row>
    <row r="65238" spans="2:2" s="42" customFormat="1" x14ac:dyDescent="0.2">
      <c r="B65238" s="46"/>
    </row>
    <row r="65239" spans="2:2" s="42" customFormat="1" x14ac:dyDescent="0.2">
      <c r="B65239" s="46"/>
    </row>
    <row r="65240" spans="2:2" s="42" customFormat="1" x14ac:dyDescent="0.2">
      <c r="B65240" s="46"/>
    </row>
    <row r="65241" spans="2:2" s="42" customFormat="1" x14ac:dyDescent="0.2">
      <c r="B65241" s="46"/>
    </row>
    <row r="65242" spans="2:2" s="42" customFormat="1" x14ac:dyDescent="0.2">
      <c r="B65242" s="46"/>
    </row>
    <row r="65243" spans="2:2" s="42" customFormat="1" x14ac:dyDescent="0.2">
      <c r="B65243" s="46"/>
    </row>
    <row r="65244" spans="2:2" s="42" customFormat="1" x14ac:dyDescent="0.2">
      <c r="B65244" s="46"/>
    </row>
    <row r="65245" spans="2:2" s="42" customFormat="1" x14ac:dyDescent="0.2">
      <c r="B65245" s="46"/>
    </row>
    <row r="65246" spans="2:2" s="42" customFormat="1" x14ac:dyDescent="0.2">
      <c r="B65246" s="46"/>
    </row>
    <row r="65247" spans="2:2" s="42" customFormat="1" x14ac:dyDescent="0.2">
      <c r="B65247" s="46"/>
    </row>
    <row r="65248" spans="2:2" s="42" customFormat="1" x14ac:dyDescent="0.2">
      <c r="B65248" s="46"/>
    </row>
    <row r="65249" spans="2:2" s="42" customFormat="1" x14ac:dyDescent="0.2">
      <c r="B65249" s="46"/>
    </row>
    <row r="65250" spans="2:2" s="42" customFormat="1" x14ac:dyDescent="0.2">
      <c r="B65250" s="46"/>
    </row>
    <row r="65251" spans="2:2" s="42" customFormat="1" x14ac:dyDescent="0.2">
      <c r="B65251" s="46"/>
    </row>
    <row r="65252" spans="2:2" s="42" customFormat="1" x14ac:dyDescent="0.2">
      <c r="B65252" s="46"/>
    </row>
    <row r="65253" spans="2:2" s="42" customFormat="1" x14ac:dyDescent="0.2">
      <c r="B65253" s="46"/>
    </row>
    <row r="65254" spans="2:2" s="42" customFormat="1" x14ac:dyDescent="0.2">
      <c r="B65254" s="46"/>
    </row>
    <row r="65255" spans="2:2" s="42" customFormat="1" x14ac:dyDescent="0.2">
      <c r="B65255" s="46"/>
    </row>
    <row r="65256" spans="2:2" s="42" customFormat="1" x14ac:dyDescent="0.2">
      <c r="B65256" s="46"/>
    </row>
    <row r="65257" spans="2:2" s="42" customFormat="1" x14ac:dyDescent="0.2">
      <c r="B65257" s="46"/>
    </row>
    <row r="65258" spans="2:2" s="42" customFormat="1" x14ac:dyDescent="0.2">
      <c r="B65258" s="46"/>
    </row>
    <row r="65259" spans="2:2" s="42" customFormat="1" x14ac:dyDescent="0.2">
      <c r="B65259" s="46"/>
    </row>
    <row r="65260" spans="2:2" s="42" customFormat="1" x14ac:dyDescent="0.2">
      <c r="B65260" s="46"/>
    </row>
    <row r="65261" spans="2:2" s="42" customFormat="1" x14ac:dyDescent="0.2">
      <c r="B65261" s="46"/>
    </row>
    <row r="65262" spans="2:2" s="42" customFormat="1" x14ac:dyDescent="0.2">
      <c r="B65262" s="46"/>
    </row>
    <row r="65263" spans="2:2" s="42" customFormat="1" x14ac:dyDescent="0.2">
      <c r="B65263" s="46"/>
    </row>
    <row r="65264" spans="2:2" s="42" customFormat="1" x14ac:dyDescent="0.2">
      <c r="B65264" s="46"/>
    </row>
    <row r="65265" spans="2:2" s="42" customFormat="1" x14ac:dyDescent="0.2">
      <c r="B65265" s="46"/>
    </row>
    <row r="65266" spans="2:2" s="42" customFormat="1" x14ac:dyDescent="0.2">
      <c r="B65266" s="46"/>
    </row>
    <row r="65267" spans="2:2" s="42" customFormat="1" x14ac:dyDescent="0.2">
      <c r="B65267" s="46"/>
    </row>
    <row r="65268" spans="2:2" s="42" customFormat="1" x14ac:dyDescent="0.2">
      <c r="B65268" s="46"/>
    </row>
    <row r="65269" spans="2:2" s="42" customFormat="1" x14ac:dyDescent="0.2">
      <c r="B65269" s="46"/>
    </row>
    <row r="65270" spans="2:2" s="42" customFormat="1" x14ac:dyDescent="0.2">
      <c r="B65270" s="46"/>
    </row>
    <row r="65271" spans="2:2" s="42" customFormat="1" x14ac:dyDescent="0.2">
      <c r="B65271" s="46"/>
    </row>
    <row r="65272" spans="2:2" s="42" customFormat="1" x14ac:dyDescent="0.2">
      <c r="B65272" s="46"/>
    </row>
    <row r="65273" spans="2:2" s="42" customFormat="1" x14ac:dyDescent="0.2">
      <c r="B65273" s="46"/>
    </row>
    <row r="65274" spans="2:2" s="42" customFormat="1" x14ac:dyDescent="0.2">
      <c r="B65274" s="46"/>
    </row>
    <row r="65275" spans="2:2" s="42" customFormat="1" x14ac:dyDescent="0.2">
      <c r="B65275" s="46"/>
    </row>
    <row r="65276" spans="2:2" s="42" customFormat="1" x14ac:dyDescent="0.2">
      <c r="B65276" s="46"/>
    </row>
    <row r="65277" spans="2:2" s="42" customFormat="1" x14ac:dyDescent="0.2">
      <c r="B65277" s="46"/>
    </row>
    <row r="65278" spans="2:2" s="42" customFormat="1" x14ac:dyDescent="0.2">
      <c r="B65278" s="46"/>
    </row>
    <row r="65279" spans="2:2" s="42" customFormat="1" x14ac:dyDescent="0.2">
      <c r="B65279" s="46"/>
    </row>
    <row r="65280" spans="2:2" s="42" customFormat="1" x14ac:dyDescent="0.2">
      <c r="B65280" s="46"/>
    </row>
    <row r="65281" spans="2:2" s="42" customFormat="1" x14ac:dyDescent="0.2">
      <c r="B65281" s="46"/>
    </row>
    <row r="65282" spans="2:2" s="42" customFormat="1" x14ac:dyDescent="0.2">
      <c r="B65282" s="46"/>
    </row>
    <row r="65283" spans="2:2" s="42" customFormat="1" x14ac:dyDescent="0.2">
      <c r="B65283" s="46"/>
    </row>
    <row r="65284" spans="2:2" s="42" customFormat="1" x14ac:dyDescent="0.2">
      <c r="B65284" s="46"/>
    </row>
    <row r="65285" spans="2:2" s="42" customFormat="1" x14ac:dyDescent="0.2">
      <c r="B65285" s="46"/>
    </row>
    <row r="65286" spans="2:2" s="42" customFormat="1" x14ac:dyDescent="0.2">
      <c r="B65286" s="46"/>
    </row>
    <row r="65287" spans="2:2" s="42" customFormat="1" x14ac:dyDescent="0.2">
      <c r="B65287" s="46"/>
    </row>
    <row r="65288" spans="2:2" s="42" customFormat="1" x14ac:dyDescent="0.2">
      <c r="B65288" s="46"/>
    </row>
    <row r="65289" spans="2:2" s="42" customFormat="1" x14ac:dyDescent="0.2">
      <c r="B65289" s="46"/>
    </row>
    <row r="65290" spans="2:2" s="42" customFormat="1" x14ac:dyDescent="0.2">
      <c r="B65290" s="46"/>
    </row>
    <row r="65291" spans="2:2" s="42" customFormat="1" x14ac:dyDescent="0.2">
      <c r="B65291" s="46"/>
    </row>
    <row r="65292" spans="2:2" s="42" customFormat="1" x14ac:dyDescent="0.2">
      <c r="B65292" s="46"/>
    </row>
    <row r="65293" spans="2:2" s="42" customFormat="1" x14ac:dyDescent="0.2">
      <c r="B65293" s="46"/>
    </row>
    <row r="65294" spans="2:2" s="42" customFormat="1" x14ac:dyDescent="0.2">
      <c r="B65294" s="46"/>
    </row>
    <row r="65295" spans="2:2" s="42" customFormat="1" x14ac:dyDescent="0.2">
      <c r="B65295" s="46"/>
    </row>
    <row r="65296" spans="2:2" s="42" customFormat="1" x14ac:dyDescent="0.2">
      <c r="B65296" s="46"/>
    </row>
    <row r="65297" spans="2:2" s="42" customFormat="1" x14ac:dyDescent="0.2">
      <c r="B65297" s="46"/>
    </row>
    <row r="65298" spans="2:2" s="42" customFormat="1" x14ac:dyDescent="0.2">
      <c r="B65298" s="46"/>
    </row>
    <row r="65299" spans="2:2" s="42" customFormat="1" x14ac:dyDescent="0.2">
      <c r="B65299" s="46"/>
    </row>
    <row r="65300" spans="2:2" s="42" customFormat="1" x14ac:dyDescent="0.2">
      <c r="B65300" s="46"/>
    </row>
    <row r="65301" spans="2:2" s="42" customFormat="1" x14ac:dyDescent="0.2">
      <c r="B65301" s="46"/>
    </row>
    <row r="65302" spans="2:2" s="42" customFormat="1" x14ac:dyDescent="0.2">
      <c r="B65302" s="46"/>
    </row>
    <row r="65303" spans="2:2" s="42" customFormat="1" x14ac:dyDescent="0.2">
      <c r="B65303" s="46"/>
    </row>
    <row r="65304" spans="2:2" s="42" customFormat="1" x14ac:dyDescent="0.2">
      <c r="B65304" s="46"/>
    </row>
    <row r="65305" spans="2:2" s="42" customFormat="1" x14ac:dyDescent="0.2">
      <c r="B65305" s="46"/>
    </row>
    <row r="65306" spans="2:2" s="42" customFormat="1" x14ac:dyDescent="0.2">
      <c r="B65306" s="46"/>
    </row>
    <row r="65307" spans="2:2" s="42" customFormat="1" x14ac:dyDescent="0.2">
      <c r="B65307" s="46"/>
    </row>
    <row r="65308" spans="2:2" s="42" customFormat="1" x14ac:dyDescent="0.2">
      <c r="B65308" s="46"/>
    </row>
    <row r="65309" spans="2:2" s="42" customFormat="1" x14ac:dyDescent="0.2">
      <c r="B65309" s="46"/>
    </row>
    <row r="65310" spans="2:2" s="42" customFormat="1" x14ac:dyDescent="0.2">
      <c r="B65310" s="46"/>
    </row>
    <row r="65311" spans="2:2" s="42" customFormat="1" x14ac:dyDescent="0.2">
      <c r="B65311" s="46"/>
    </row>
    <row r="65312" spans="2:2" s="42" customFormat="1" x14ac:dyDescent="0.2">
      <c r="B65312" s="46"/>
    </row>
    <row r="65313" spans="2:2" s="42" customFormat="1" x14ac:dyDescent="0.2">
      <c r="B65313" s="46"/>
    </row>
    <row r="65314" spans="2:2" s="42" customFormat="1" x14ac:dyDescent="0.2">
      <c r="B65314" s="46"/>
    </row>
    <row r="65315" spans="2:2" s="42" customFormat="1" x14ac:dyDescent="0.2">
      <c r="B65315" s="46"/>
    </row>
    <row r="65316" spans="2:2" s="42" customFormat="1" x14ac:dyDescent="0.2">
      <c r="B65316" s="46"/>
    </row>
    <row r="65317" spans="2:2" s="42" customFormat="1" x14ac:dyDescent="0.2">
      <c r="B65317" s="46"/>
    </row>
    <row r="65318" spans="2:2" s="42" customFormat="1" x14ac:dyDescent="0.2">
      <c r="B65318" s="46"/>
    </row>
    <row r="65319" spans="2:2" s="42" customFormat="1" x14ac:dyDescent="0.2">
      <c r="B65319" s="46"/>
    </row>
    <row r="65320" spans="2:2" s="42" customFormat="1" x14ac:dyDescent="0.2">
      <c r="B65320" s="46"/>
    </row>
    <row r="65321" spans="2:2" s="42" customFormat="1" x14ac:dyDescent="0.2">
      <c r="B65321" s="46"/>
    </row>
    <row r="65322" spans="2:2" s="42" customFormat="1" x14ac:dyDescent="0.2">
      <c r="B65322" s="46"/>
    </row>
    <row r="65323" spans="2:2" s="42" customFormat="1" x14ac:dyDescent="0.2">
      <c r="B65323" s="46"/>
    </row>
    <row r="65324" spans="2:2" s="42" customFormat="1" x14ac:dyDescent="0.2">
      <c r="B65324" s="46"/>
    </row>
    <row r="65325" spans="2:2" s="42" customFormat="1" x14ac:dyDescent="0.2">
      <c r="B65325" s="46"/>
    </row>
    <row r="65326" spans="2:2" s="42" customFormat="1" x14ac:dyDescent="0.2">
      <c r="B65326" s="46"/>
    </row>
    <row r="65327" spans="2:2" s="42" customFormat="1" x14ac:dyDescent="0.2">
      <c r="B65327" s="46"/>
    </row>
    <row r="65328" spans="2:2" s="42" customFormat="1" x14ac:dyDescent="0.2">
      <c r="B65328" s="46"/>
    </row>
    <row r="65329" spans="2:2" s="42" customFormat="1" x14ac:dyDescent="0.2">
      <c r="B65329" s="46"/>
    </row>
    <row r="65330" spans="2:2" s="42" customFormat="1" x14ac:dyDescent="0.2">
      <c r="B65330" s="46"/>
    </row>
    <row r="65331" spans="2:2" s="42" customFormat="1" x14ac:dyDescent="0.2">
      <c r="B65331" s="46"/>
    </row>
    <row r="65332" spans="2:2" s="42" customFormat="1" x14ac:dyDescent="0.2">
      <c r="B65332" s="46"/>
    </row>
    <row r="65333" spans="2:2" s="42" customFormat="1" x14ac:dyDescent="0.2">
      <c r="B65333" s="46"/>
    </row>
    <row r="65334" spans="2:2" s="42" customFormat="1" x14ac:dyDescent="0.2">
      <c r="B65334" s="46"/>
    </row>
    <row r="65335" spans="2:2" s="42" customFormat="1" x14ac:dyDescent="0.2">
      <c r="B65335" s="46"/>
    </row>
    <row r="65336" spans="2:2" s="42" customFormat="1" x14ac:dyDescent="0.2">
      <c r="B65336" s="46"/>
    </row>
    <row r="65337" spans="2:2" s="42" customFormat="1" x14ac:dyDescent="0.2">
      <c r="B65337" s="46"/>
    </row>
    <row r="65338" spans="2:2" s="42" customFormat="1" x14ac:dyDescent="0.2">
      <c r="B65338" s="46"/>
    </row>
    <row r="65339" spans="2:2" s="42" customFormat="1" x14ac:dyDescent="0.2">
      <c r="B65339" s="46"/>
    </row>
    <row r="65340" spans="2:2" s="42" customFormat="1" x14ac:dyDescent="0.2">
      <c r="B65340" s="46"/>
    </row>
    <row r="65341" spans="2:2" s="42" customFormat="1" x14ac:dyDescent="0.2">
      <c r="B65341" s="46"/>
    </row>
    <row r="65342" spans="2:2" s="42" customFormat="1" x14ac:dyDescent="0.2">
      <c r="B65342" s="46"/>
    </row>
    <row r="65343" spans="2:2" s="42" customFormat="1" x14ac:dyDescent="0.2">
      <c r="B65343" s="46"/>
    </row>
    <row r="65344" spans="2:2" s="42" customFormat="1" x14ac:dyDescent="0.2">
      <c r="B65344" s="46"/>
    </row>
    <row r="65345" spans="2:2" s="42" customFormat="1" x14ac:dyDescent="0.2">
      <c r="B65345" s="46"/>
    </row>
    <row r="65346" spans="2:2" s="42" customFormat="1" x14ac:dyDescent="0.2">
      <c r="B65346" s="46"/>
    </row>
    <row r="65347" spans="2:2" s="42" customFormat="1" x14ac:dyDescent="0.2">
      <c r="B65347" s="46"/>
    </row>
    <row r="65348" spans="2:2" s="42" customFormat="1" x14ac:dyDescent="0.2">
      <c r="B65348" s="46"/>
    </row>
    <row r="65349" spans="2:2" s="42" customFormat="1" x14ac:dyDescent="0.2">
      <c r="B65349" s="46"/>
    </row>
    <row r="65350" spans="2:2" s="42" customFormat="1" x14ac:dyDescent="0.2">
      <c r="B65350" s="46"/>
    </row>
    <row r="65351" spans="2:2" s="42" customFormat="1" x14ac:dyDescent="0.2">
      <c r="B65351" s="46"/>
    </row>
    <row r="65352" spans="2:2" s="42" customFormat="1" x14ac:dyDescent="0.2">
      <c r="B65352" s="46"/>
    </row>
    <row r="65353" spans="2:2" s="42" customFormat="1" x14ac:dyDescent="0.2">
      <c r="B65353" s="46"/>
    </row>
    <row r="65354" spans="2:2" s="42" customFormat="1" x14ac:dyDescent="0.2">
      <c r="B65354" s="46"/>
    </row>
    <row r="65355" spans="2:2" s="42" customFormat="1" x14ac:dyDescent="0.2">
      <c r="B65355" s="46"/>
    </row>
    <row r="65356" spans="2:2" s="42" customFormat="1" x14ac:dyDescent="0.2">
      <c r="B65356" s="46"/>
    </row>
    <row r="65357" spans="2:2" s="42" customFormat="1" x14ac:dyDescent="0.2">
      <c r="B65357" s="46"/>
    </row>
    <row r="65358" spans="2:2" s="42" customFormat="1" x14ac:dyDescent="0.2">
      <c r="B65358" s="46"/>
    </row>
    <row r="65359" spans="2:2" s="42" customFormat="1" x14ac:dyDescent="0.2">
      <c r="B65359" s="46"/>
    </row>
    <row r="65360" spans="2:2" s="42" customFormat="1" x14ac:dyDescent="0.2">
      <c r="B65360" s="46"/>
    </row>
    <row r="65361" spans="2:2" s="42" customFormat="1" x14ac:dyDescent="0.2">
      <c r="B65361" s="46"/>
    </row>
    <row r="65362" spans="2:2" s="42" customFormat="1" x14ac:dyDescent="0.2">
      <c r="B65362" s="46"/>
    </row>
    <row r="65363" spans="2:2" s="42" customFormat="1" x14ac:dyDescent="0.2">
      <c r="B65363" s="46"/>
    </row>
    <row r="65364" spans="2:2" s="42" customFormat="1" x14ac:dyDescent="0.2">
      <c r="B65364" s="46"/>
    </row>
    <row r="65365" spans="2:2" s="42" customFormat="1" x14ac:dyDescent="0.2">
      <c r="B65365" s="46"/>
    </row>
    <row r="65366" spans="2:2" s="42" customFormat="1" x14ac:dyDescent="0.2">
      <c r="B65366" s="46"/>
    </row>
    <row r="65367" spans="2:2" s="42" customFormat="1" x14ac:dyDescent="0.2">
      <c r="B65367" s="46"/>
    </row>
    <row r="65368" spans="2:2" s="42" customFormat="1" x14ac:dyDescent="0.2">
      <c r="B65368" s="46"/>
    </row>
    <row r="65369" spans="2:2" s="42" customFormat="1" x14ac:dyDescent="0.2">
      <c r="B65369" s="46"/>
    </row>
    <row r="65370" spans="2:2" s="42" customFormat="1" x14ac:dyDescent="0.2">
      <c r="B65370" s="46"/>
    </row>
    <row r="65371" spans="2:2" s="42" customFormat="1" x14ac:dyDescent="0.2">
      <c r="B65371" s="46"/>
    </row>
    <row r="65372" spans="2:2" s="42" customFormat="1" x14ac:dyDescent="0.2">
      <c r="B65372" s="46"/>
    </row>
    <row r="65373" spans="2:2" s="42" customFormat="1" x14ac:dyDescent="0.2">
      <c r="B65373" s="46"/>
    </row>
    <row r="65374" spans="2:2" s="42" customFormat="1" x14ac:dyDescent="0.2">
      <c r="B65374" s="46"/>
    </row>
    <row r="65375" spans="2:2" s="42" customFormat="1" x14ac:dyDescent="0.2">
      <c r="B65375" s="46"/>
    </row>
    <row r="65376" spans="2:2" s="42" customFormat="1" x14ac:dyDescent="0.2">
      <c r="B65376" s="46"/>
    </row>
    <row r="65377" spans="2:2" s="42" customFormat="1" x14ac:dyDescent="0.2">
      <c r="B65377" s="46"/>
    </row>
    <row r="65378" spans="2:2" s="42" customFormat="1" x14ac:dyDescent="0.2">
      <c r="B65378" s="46"/>
    </row>
    <row r="65379" spans="2:2" s="42" customFormat="1" x14ac:dyDescent="0.2">
      <c r="B65379" s="46"/>
    </row>
    <row r="65380" spans="2:2" s="42" customFormat="1" x14ac:dyDescent="0.2">
      <c r="B65380" s="46"/>
    </row>
    <row r="65381" spans="2:2" s="42" customFormat="1" x14ac:dyDescent="0.2">
      <c r="B65381" s="46"/>
    </row>
    <row r="65382" spans="2:2" s="42" customFormat="1" x14ac:dyDescent="0.2">
      <c r="B65382" s="46"/>
    </row>
    <row r="65383" spans="2:2" s="42" customFormat="1" x14ac:dyDescent="0.2">
      <c r="B65383" s="46"/>
    </row>
    <row r="65384" spans="2:2" s="42" customFormat="1" x14ac:dyDescent="0.2">
      <c r="B65384" s="46"/>
    </row>
    <row r="65385" spans="2:2" s="42" customFormat="1" x14ac:dyDescent="0.2">
      <c r="B65385" s="46"/>
    </row>
    <row r="65386" spans="2:2" s="42" customFormat="1" x14ac:dyDescent="0.2">
      <c r="B65386" s="46"/>
    </row>
    <row r="65387" spans="2:2" s="42" customFormat="1" x14ac:dyDescent="0.2">
      <c r="B65387" s="46"/>
    </row>
    <row r="65388" spans="2:2" s="42" customFormat="1" x14ac:dyDescent="0.2">
      <c r="B65388" s="46"/>
    </row>
    <row r="65389" spans="2:2" s="42" customFormat="1" x14ac:dyDescent="0.2">
      <c r="B65389" s="46"/>
    </row>
    <row r="65390" spans="2:2" s="42" customFormat="1" x14ac:dyDescent="0.2">
      <c r="B65390" s="46"/>
    </row>
    <row r="65391" spans="2:2" s="42" customFormat="1" x14ac:dyDescent="0.2">
      <c r="B65391" s="46"/>
    </row>
    <row r="65392" spans="2:2" s="42" customFormat="1" x14ac:dyDescent="0.2">
      <c r="B65392" s="46"/>
    </row>
    <row r="65393" spans="2:2" s="42" customFormat="1" x14ac:dyDescent="0.2">
      <c r="B65393" s="46"/>
    </row>
    <row r="65394" spans="2:2" s="42" customFormat="1" x14ac:dyDescent="0.2">
      <c r="B65394" s="46"/>
    </row>
    <row r="65395" spans="2:2" s="42" customFormat="1" x14ac:dyDescent="0.2">
      <c r="B65395" s="46"/>
    </row>
    <row r="65396" spans="2:2" s="42" customFormat="1" x14ac:dyDescent="0.2">
      <c r="B65396" s="46"/>
    </row>
    <row r="65397" spans="2:2" s="42" customFormat="1" x14ac:dyDescent="0.2">
      <c r="B65397" s="46"/>
    </row>
    <row r="65398" spans="2:2" s="42" customFormat="1" x14ac:dyDescent="0.2">
      <c r="B65398" s="46"/>
    </row>
    <row r="65399" spans="2:2" s="42" customFormat="1" x14ac:dyDescent="0.2">
      <c r="B65399" s="46"/>
    </row>
    <row r="65400" spans="2:2" s="42" customFormat="1" x14ac:dyDescent="0.2">
      <c r="B65400" s="46"/>
    </row>
    <row r="65401" spans="2:2" s="42" customFormat="1" x14ac:dyDescent="0.2">
      <c r="B65401" s="46"/>
    </row>
    <row r="65402" spans="2:2" s="42" customFormat="1" x14ac:dyDescent="0.2">
      <c r="B65402" s="46"/>
    </row>
    <row r="65403" spans="2:2" s="42" customFormat="1" x14ac:dyDescent="0.2">
      <c r="B65403" s="46"/>
    </row>
    <row r="65404" spans="2:2" s="42" customFormat="1" x14ac:dyDescent="0.2">
      <c r="B65404" s="46"/>
    </row>
    <row r="65405" spans="2:2" s="42" customFormat="1" x14ac:dyDescent="0.2">
      <c r="B65405" s="46"/>
    </row>
    <row r="65406" spans="2:2" s="42" customFormat="1" x14ac:dyDescent="0.2">
      <c r="B65406" s="46"/>
    </row>
    <row r="65407" spans="2:2" s="42" customFormat="1" x14ac:dyDescent="0.2">
      <c r="B65407" s="46"/>
    </row>
    <row r="65408" spans="2:2" s="42" customFormat="1" x14ac:dyDescent="0.2">
      <c r="B65408" s="46"/>
    </row>
    <row r="65409" spans="2:2" s="42" customFormat="1" x14ac:dyDescent="0.2">
      <c r="B65409" s="46"/>
    </row>
    <row r="65410" spans="2:2" s="42" customFormat="1" x14ac:dyDescent="0.2">
      <c r="B65410" s="46"/>
    </row>
    <row r="65411" spans="2:2" s="42" customFormat="1" x14ac:dyDescent="0.2">
      <c r="B65411" s="46"/>
    </row>
    <row r="65412" spans="2:2" s="42" customFormat="1" x14ac:dyDescent="0.2">
      <c r="B65412" s="46"/>
    </row>
    <row r="65413" spans="2:2" s="42" customFormat="1" x14ac:dyDescent="0.2">
      <c r="B65413" s="46"/>
    </row>
    <row r="65414" spans="2:2" s="42" customFormat="1" x14ac:dyDescent="0.2">
      <c r="B65414" s="46"/>
    </row>
    <row r="65415" spans="2:2" s="42" customFormat="1" x14ac:dyDescent="0.2">
      <c r="B65415" s="46"/>
    </row>
    <row r="65416" spans="2:2" s="42" customFormat="1" x14ac:dyDescent="0.2">
      <c r="B65416" s="46"/>
    </row>
    <row r="65417" spans="2:2" s="42" customFormat="1" x14ac:dyDescent="0.2">
      <c r="B65417" s="46"/>
    </row>
    <row r="65418" spans="2:2" s="42" customFormat="1" x14ac:dyDescent="0.2">
      <c r="B65418" s="46"/>
    </row>
    <row r="65419" spans="2:2" s="42" customFormat="1" x14ac:dyDescent="0.2">
      <c r="B65419" s="46"/>
    </row>
    <row r="65420" spans="2:2" s="42" customFormat="1" x14ac:dyDescent="0.2">
      <c r="B65420" s="46"/>
    </row>
    <row r="65421" spans="2:2" s="42" customFormat="1" x14ac:dyDescent="0.2">
      <c r="B65421" s="46"/>
    </row>
    <row r="65422" spans="2:2" s="42" customFormat="1" x14ac:dyDescent="0.2">
      <c r="B65422" s="46"/>
    </row>
    <row r="65423" spans="2:2" s="42" customFormat="1" x14ac:dyDescent="0.2">
      <c r="B65423" s="46"/>
    </row>
    <row r="65424" spans="2:2" s="42" customFormat="1" x14ac:dyDescent="0.2">
      <c r="B65424" s="46"/>
    </row>
    <row r="65425" spans="2:2" s="42" customFormat="1" x14ac:dyDescent="0.2">
      <c r="B65425" s="46"/>
    </row>
    <row r="65426" spans="2:2" s="42" customFormat="1" x14ac:dyDescent="0.2">
      <c r="B65426" s="46"/>
    </row>
    <row r="65427" spans="2:2" s="42" customFormat="1" x14ac:dyDescent="0.2">
      <c r="B65427" s="46"/>
    </row>
    <row r="65428" spans="2:2" s="42" customFormat="1" x14ac:dyDescent="0.2">
      <c r="B65428" s="46"/>
    </row>
    <row r="65429" spans="2:2" s="42" customFormat="1" x14ac:dyDescent="0.2">
      <c r="B65429" s="46"/>
    </row>
    <row r="65430" spans="2:2" s="42" customFormat="1" x14ac:dyDescent="0.2">
      <c r="B65430" s="46"/>
    </row>
    <row r="65431" spans="2:2" s="42" customFormat="1" x14ac:dyDescent="0.2">
      <c r="B65431" s="46"/>
    </row>
    <row r="65432" spans="2:2" s="42" customFormat="1" x14ac:dyDescent="0.2">
      <c r="B65432" s="46"/>
    </row>
    <row r="65433" spans="2:2" s="42" customFormat="1" x14ac:dyDescent="0.2">
      <c r="B65433" s="46"/>
    </row>
    <row r="65434" spans="2:2" s="42" customFormat="1" x14ac:dyDescent="0.2">
      <c r="B65434" s="46"/>
    </row>
    <row r="65435" spans="2:2" s="42" customFormat="1" x14ac:dyDescent="0.2">
      <c r="B65435" s="46"/>
    </row>
    <row r="65436" spans="2:2" s="42" customFormat="1" x14ac:dyDescent="0.2">
      <c r="B65436" s="46"/>
    </row>
    <row r="65437" spans="2:2" s="42" customFormat="1" x14ac:dyDescent="0.2">
      <c r="B65437" s="46"/>
    </row>
    <row r="65438" spans="2:2" s="42" customFormat="1" x14ac:dyDescent="0.2">
      <c r="B65438" s="46"/>
    </row>
    <row r="65439" spans="2:2" s="42" customFormat="1" x14ac:dyDescent="0.2">
      <c r="B65439" s="46"/>
    </row>
    <row r="65440" spans="2:2" s="42" customFormat="1" x14ac:dyDescent="0.2">
      <c r="B65440" s="46"/>
    </row>
    <row r="65441" spans="2:2" s="42" customFormat="1" x14ac:dyDescent="0.2">
      <c r="B65441" s="46"/>
    </row>
    <row r="65442" spans="2:2" s="42" customFormat="1" x14ac:dyDescent="0.2">
      <c r="B65442" s="46"/>
    </row>
    <row r="65443" spans="2:2" s="42" customFormat="1" x14ac:dyDescent="0.2">
      <c r="B65443" s="46"/>
    </row>
    <row r="65444" spans="2:2" s="42" customFormat="1" x14ac:dyDescent="0.2">
      <c r="B65444" s="46"/>
    </row>
    <row r="65445" spans="2:2" s="42" customFormat="1" x14ac:dyDescent="0.2">
      <c r="B65445" s="46"/>
    </row>
    <row r="65446" spans="2:2" s="42" customFormat="1" x14ac:dyDescent="0.2">
      <c r="B65446" s="46"/>
    </row>
    <row r="65447" spans="2:2" s="42" customFormat="1" x14ac:dyDescent="0.2">
      <c r="B65447" s="46"/>
    </row>
    <row r="65448" spans="2:2" s="42" customFormat="1" x14ac:dyDescent="0.2">
      <c r="B65448" s="46"/>
    </row>
    <row r="65449" spans="2:2" s="42" customFormat="1" x14ac:dyDescent="0.2">
      <c r="B65449" s="46"/>
    </row>
    <row r="65450" spans="2:2" s="42" customFormat="1" x14ac:dyDescent="0.2">
      <c r="B65450" s="46"/>
    </row>
    <row r="65451" spans="2:2" s="42" customFormat="1" x14ac:dyDescent="0.2">
      <c r="B65451" s="46"/>
    </row>
    <row r="65452" spans="2:2" s="42" customFormat="1" x14ac:dyDescent="0.2">
      <c r="B65452" s="46"/>
    </row>
    <row r="65453" spans="2:2" s="42" customFormat="1" x14ac:dyDescent="0.2">
      <c r="B65453" s="46"/>
    </row>
    <row r="65454" spans="2:2" s="42" customFormat="1" x14ac:dyDescent="0.2">
      <c r="B65454" s="46"/>
    </row>
    <row r="65455" spans="2:2" s="42" customFormat="1" x14ac:dyDescent="0.2">
      <c r="B65455" s="46"/>
    </row>
    <row r="65456" spans="2:2" s="42" customFormat="1" x14ac:dyDescent="0.2">
      <c r="B65456" s="46"/>
    </row>
    <row r="65457" spans="2:2" s="42" customFormat="1" x14ac:dyDescent="0.2">
      <c r="B65457" s="46"/>
    </row>
    <row r="65458" spans="2:2" s="42" customFormat="1" x14ac:dyDescent="0.2">
      <c r="B65458" s="46"/>
    </row>
    <row r="65459" spans="2:2" s="42" customFormat="1" x14ac:dyDescent="0.2">
      <c r="B65459" s="46"/>
    </row>
    <row r="65460" spans="2:2" s="42" customFormat="1" x14ac:dyDescent="0.2">
      <c r="B65460" s="46"/>
    </row>
    <row r="65461" spans="2:2" s="42" customFormat="1" x14ac:dyDescent="0.2">
      <c r="B65461" s="46"/>
    </row>
    <row r="65462" spans="2:2" s="42" customFormat="1" x14ac:dyDescent="0.2">
      <c r="B65462" s="46"/>
    </row>
    <row r="65463" spans="2:2" s="42" customFormat="1" x14ac:dyDescent="0.2">
      <c r="B65463" s="46"/>
    </row>
    <row r="65464" spans="2:2" s="42" customFormat="1" x14ac:dyDescent="0.2">
      <c r="B65464" s="46"/>
    </row>
    <row r="65465" spans="2:2" s="42" customFormat="1" x14ac:dyDescent="0.2">
      <c r="B65465" s="46"/>
    </row>
    <row r="65466" spans="2:2" s="42" customFormat="1" x14ac:dyDescent="0.2">
      <c r="B65466" s="46"/>
    </row>
    <row r="65467" spans="2:2" s="42" customFormat="1" x14ac:dyDescent="0.2">
      <c r="B65467" s="46"/>
    </row>
    <row r="65468" spans="2:2" s="42" customFormat="1" x14ac:dyDescent="0.2">
      <c r="B65468" s="46"/>
    </row>
    <row r="65469" spans="2:2" s="42" customFormat="1" x14ac:dyDescent="0.2">
      <c r="B65469" s="46"/>
    </row>
    <row r="65470" spans="2:2" s="42" customFormat="1" x14ac:dyDescent="0.2">
      <c r="B65470" s="46"/>
    </row>
    <row r="65471" spans="2:2" s="42" customFormat="1" x14ac:dyDescent="0.2">
      <c r="B65471" s="46"/>
    </row>
    <row r="65472" spans="2:2" s="42" customFormat="1" x14ac:dyDescent="0.2">
      <c r="B65472" s="46"/>
    </row>
    <row r="65473" spans="2:2" s="42" customFormat="1" x14ac:dyDescent="0.2">
      <c r="B65473" s="46"/>
    </row>
    <row r="65474" spans="2:2" s="42" customFormat="1" x14ac:dyDescent="0.2">
      <c r="B65474" s="46"/>
    </row>
    <row r="65475" spans="2:2" s="42" customFormat="1" x14ac:dyDescent="0.2">
      <c r="B65475" s="46"/>
    </row>
    <row r="65476" spans="2:2" s="42" customFormat="1" x14ac:dyDescent="0.2">
      <c r="B65476" s="46"/>
    </row>
    <row r="65477" spans="2:2" s="42" customFormat="1" x14ac:dyDescent="0.2">
      <c r="B65477" s="46"/>
    </row>
    <row r="65478" spans="2:2" s="42" customFormat="1" x14ac:dyDescent="0.2">
      <c r="B65478" s="46"/>
    </row>
    <row r="65479" spans="2:2" s="42" customFormat="1" x14ac:dyDescent="0.2">
      <c r="B65479" s="46"/>
    </row>
    <row r="65480" spans="2:2" s="42" customFormat="1" x14ac:dyDescent="0.2">
      <c r="B65480" s="46"/>
    </row>
    <row r="65481" spans="2:2" s="42" customFormat="1" x14ac:dyDescent="0.2">
      <c r="B65481" s="46"/>
    </row>
    <row r="65482" spans="2:2" s="42" customFormat="1" x14ac:dyDescent="0.2">
      <c r="B65482" s="46"/>
    </row>
    <row r="65483" spans="2:2" s="42" customFormat="1" x14ac:dyDescent="0.2">
      <c r="B65483" s="46"/>
    </row>
    <row r="65484" spans="2:2" s="42" customFormat="1" x14ac:dyDescent="0.2">
      <c r="B65484" s="46"/>
    </row>
    <row r="65485" spans="2:2" s="42" customFormat="1" x14ac:dyDescent="0.2">
      <c r="B65485" s="46"/>
    </row>
    <row r="65486" spans="2:2" s="42" customFormat="1" x14ac:dyDescent="0.2">
      <c r="B65486" s="46"/>
    </row>
    <row r="65487" spans="2:2" s="42" customFormat="1" x14ac:dyDescent="0.2">
      <c r="B65487" s="46"/>
    </row>
    <row r="65488" spans="2:2" s="42" customFormat="1" x14ac:dyDescent="0.2">
      <c r="B65488" s="46"/>
    </row>
    <row r="65489" spans="2:2" s="42" customFormat="1" x14ac:dyDescent="0.2">
      <c r="B65489" s="46"/>
    </row>
    <row r="65490" spans="2:2" s="42" customFormat="1" x14ac:dyDescent="0.2">
      <c r="B65490" s="46"/>
    </row>
    <row r="65491" spans="2:2" s="42" customFormat="1" x14ac:dyDescent="0.2">
      <c r="B65491" s="46"/>
    </row>
    <row r="65492" spans="2:2" s="42" customFormat="1" x14ac:dyDescent="0.2">
      <c r="B65492" s="46"/>
    </row>
    <row r="65493" spans="2:2" s="42" customFormat="1" x14ac:dyDescent="0.2">
      <c r="B65493" s="46"/>
    </row>
    <row r="65494" spans="2:2" s="42" customFormat="1" x14ac:dyDescent="0.2">
      <c r="B65494" s="46"/>
    </row>
    <row r="65495" spans="2:2" s="42" customFormat="1" x14ac:dyDescent="0.2">
      <c r="B65495" s="46"/>
    </row>
    <row r="65496" spans="2:2" s="42" customFormat="1" x14ac:dyDescent="0.2">
      <c r="B65496" s="46"/>
    </row>
    <row r="65497" spans="2:2" s="42" customFormat="1" x14ac:dyDescent="0.2">
      <c r="B65497" s="46"/>
    </row>
    <row r="65498" spans="2:2" s="42" customFormat="1" x14ac:dyDescent="0.2">
      <c r="B65498" s="46"/>
    </row>
    <row r="65499" spans="2:2" s="42" customFormat="1" x14ac:dyDescent="0.2">
      <c r="B65499" s="46"/>
    </row>
    <row r="65500" spans="2:2" s="42" customFormat="1" x14ac:dyDescent="0.2">
      <c r="B65500" s="46"/>
    </row>
    <row r="65501" spans="2:2" s="42" customFormat="1" x14ac:dyDescent="0.2">
      <c r="B65501" s="46"/>
    </row>
    <row r="65502" spans="2:2" s="42" customFormat="1" x14ac:dyDescent="0.2">
      <c r="B65502" s="46"/>
    </row>
    <row r="65503" spans="2:2" s="42" customFormat="1" x14ac:dyDescent="0.2">
      <c r="B65503" s="46"/>
    </row>
    <row r="65504" spans="2:2" s="42" customFormat="1" x14ac:dyDescent="0.2">
      <c r="B65504" s="46"/>
    </row>
    <row r="65505" spans="2:2" s="42" customFormat="1" x14ac:dyDescent="0.2">
      <c r="B65505" s="46"/>
    </row>
    <row r="65506" spans="2:2" s="42" customFormat="1" x14ac:dyDescent="0.2">
      <c r="B65506" s="46"/>
    </row>
    <row r="65507" spans="2:2" s="42" customFormat="1" x14ac:dyDescent="0.2">
      <c r="B65507" s="46"/>
    </row>
    <row r="65508" spans="2:2" s="42" customFormat="1" x14ac:dyDescent="0.2">
      <c r="B65508" s="46"/>
    </row>
    <row r="65509" spans="2:2" s="42" customFormat="1" x14ac:dyDescent="0.2">
      <c r="B65509" s="46"/>
    </row>
    <row r="65510" spans="2:2" s="42" customFormat="1" x14ac:dyDescent="0.2">
      <c r="B65510" s="46"/>
    </row>
    <row r="65511" spans="2:2" s="42" customFormat="1" x14ac:dyDescent="0.2">
      <c r="B65511" s="46"/>
    </row>
    <row r="65512" spans="2:2" s="42" customFormat="1" x14ac:dyDescent="0.2">
      <c r="B65512" s="46"/>
    </row>
    <row r="65513" spans="2:2" s="42" customFormat="1" x14ac:dyDescent="0.2">
      <c r="B65513" s="46"/>
    </row>
    <row r="65514" spans="2:2" s="42" customFormat="1" x14ac:dyDescent="0.2">
      <c r="B65514" s="46"/>
    </row>
    <row r="65515" spans="2:2" s="42" customFormat="1" x14ac:dyDescent="0.2">
      <c r="B65515" s="46"/>
    </row>
    <row r="65516" spans="2:2" s="42" customFormat="1" x14ac:dyDescent="0.2">
      <c r="B65516" s="46"/>
    </row>
    <row r="65517" spans="2:2" s="42" customFormat="1" x14ac:dyDescent="0.2">
      <c r="B65517" s="46"/>
    </row>
    <row r="65518" spans="2:2" s="42" customFormat="1" x14ac:dyDescent="0.2">
      <c r="B65518" s="46"/>
    </row>
    <row r="65519" spans="2:2" s="42" customFormat="1" x14ac:dyDescent="0.2">
      <c r="B65519" s="46"/>
    </row>
    <row r="65520" spans="2:2" s="42" customFormat="1" x14ac:dyDescent="0.2">
      <c r="B65520" s="46"/>
    </row>
    <row r="65521" spans="2:2" s="42" customFormat="1" x14ac:dyDescent="0.2">
      <c r="B65521" s="46"/>
    </row>
    <row r="65522" spans="2:2" s="42" customFormat="1" x14ac:dyDescent="0.2">
      <c r="B65522" s="46"/>
    </row>
    <row r="65523" spans="2:2" s="42" customFormat="1" x14ac:dyDescent="0.2">
      <c r="B65523" s="46"/>
    </row>
    <row r="65524" spans="2:2" s="42" customFormat="1" x14ac:dyDescent="0.2">
      <c r="B65524" s="46"/>
    </row>
    <row r="65525" spans="2:2" s="42" customFormat="1" x14ac:dyDescent="0.2">
      <c r="B65525" s="46"/>
    </row>
    <row r="65526" spans="2:2" s="42" customFormat="1" x14ac:dyDescent="0.2">
      <c r="B65526" s="46"/>
    </row>
    <row r="65527" spans="2:2" s="42" customFormat="1" x14ac:dyDescent="0.2">
      <c r="B65527" s="46"/>
    </row>
    <row r="65528" spans="2:2" s="42" customFormat="1" x14ac:dyDescent="0.2">
      <c r="B65528" s="46"/>
    </row>
    <row r="65529" spans="2:2" s="42" customFormat="1" x14ac:dyDescent="0.2">
      <c r="B65529" s="46"/>
    </row>
    <row r="65530" spans="2:2" s="42" customFormat="1" x14ac:dyDescent="0.2">
      <c r="B65530" s="46"/>
    </row>
    <row r="65531" spans="2:2" s="42" customFormat="1" x14ac:dyDescent="0.2">
      <c r="B65531" s="46"/>
    </row>
    <row r="65532" spans="2:2" s="42" customFormat="1" x14ac:dyDescent="0.2">
      <c r="B65532" s="46"/>
    </row>
    <row r="65533" spans="2:2" s="42" customFormat="1" x14ac:dyDescent="0.2">
      <c r="B65533" s="46"/>
    </row>
    <row r="65534" spans="2:2" s="42" customFormat="1" x14ac:dyDescent="0.2">
      <c r="B65534" s="46"/>
    </row>
    <row r="65535" spans="2:2" s="42" customFormat="1" x14ac:dyDescent="0.2">
      <c r="B65535" s="46"/>
    </row>
    <row r="65536" spans="2:2" s="42" customFormat="1" x14ac:dyDescent="0.2">
      <c r="B65536" s="46"/>
    </row>
  </sheetData>
  <mergeCells count="17">
    <mergeCell ref="A6:L6"/>
    <mergeCell ref="A20:L20"/>
    <mergeCell ref="A34:L34"/>
    <mergeCell ref="A47:I47"/>
    <mergeCell ref="A2:L2"/>
    <mergeCell ref="A3:L3"/>
    <mergeCell ref="A19:I19"/>
    <mergeCell ref="K7:K18"/>
    <mergeCell ref="K21:K32"/>
    <mergeCell ref="K35:K46"/>
    <mergeCell ref="A33:I33"/>
    <mergeCell ref="A75:I75"/>
    <mergeCell ref="A48:L48"/>
    <mergeCell ref="K49:K60"/>
    <mergeCell ref="A61:I61"/>
    <mergeCell ref="A62:L62"/>
    <mergeCell ref="K63:K74"/>
  </mergeCells>
  <dataValidations count="1">
    <dataValidation type="list" allowBlank="1" showInputMessage="1" showErrorMessage="1" sqref="B34 B20 B6 B48 B62">
      <formula1>#REF!</formula1>
    </dataValidation>
  </dataValidation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
  <sheetViews>
    <sheetView showGridLines="0" zoomScaleNormal="100" zoomScaleSheetLayoutView="100" workbookViewId="0">
      <selection activeCell="J5" sqref="J5:K5"/>
    </sheetView>
  </sheetViews>
  <sheetFormatPr defaultColWidth="10.33203125" defaultRowHeight="12.75" x14ac:dyDescent="0.2"/>
  <cols>
    <col min="1" max="1" width="9.33203125" style="17" customWidth="1"/>
    <col min="2" max="2" width="20.5" style="17" customWidth="1"/>
    <col min="3" max="3" width="39.5" style="17" customWidth="1"/>
    <col min="4" max="4" width="27.33203125" style="17" customWidth="1"/>
    <col min="5" max="5" width="14.33203125" style="17" customWidth="1"/>
    <col min="6" max="6" width="16.5" style="17" hidden="1" customWidth="1"/>
    <col min="7" max="7" width="13.5" style="17" bestFit="1" customWidth="1"/>
    <col min="8" max="9" width="13.33203125" style="17" customWidth="1"/>
    <col min="10" max="10" width="6.83203125" style="17" bestFit="1" customWidth="1"/>
    <col min="11" max="11" width="12.33203125" style="17" bestFit="1" customWidth="1"/>
    <col min="12" max="12" width="6.83203125" style="17" bestFit="1" customWidth="1"/>
    <col min="13" max="13" width="12.33203125" style="17" bestFit="1" customWidth="1"/>
    <col min="14" max="14" width="6.83203125" style="17" bestFit="1" customWidth="1"/>
    <col min="15" max="15" width="12.33203125" style="17" bestFit="1" customWidth="1"/>
    <col min="16" max="16" width="6.83203125" style="17" bestFit="1" customWidth="1"/>
    <col min="17" max="17" width="12.33203125" style="17" bestFit="1" customWidth="1"/>
    <col min="18" max="18" width="6.83203125" style="17" bestFit="1" customWidth="1"/>
    <col min="19" max="19" width="12.33203125" style="17" bestFit="1" customWidth="1"/>
    <col min="20" max="20" width="6.83203125" style="17" bestFit="1" customWidth="1"/>
    <col min="21" max="21" width="12.33203125" style="17" bestFit="1" customWidth="1"/>
    <col min="22" max="22" width="6.83203125" style="17" bestFit="1" customWidth="1"/>
    <col min="23" max="23" width="12.33203125" style="17" bestFit="1" customWidth="1"/>
    <col min="24" max="24" width="6.83203125" style="17" bestFit="1" customWidth="1"/>
    <col min="25" max="25" width="12.33203125" style="17" bestFit="1" customWidth="1"/>
    <col min="26" max="26" width="6.83203125" style="17" bestFit="1" customWidth="1"/>
    <col min="27" max="27" width="12.33203125" style="17" bestFit="1" customWidth="1"/>
    <col min="28" max="28" width="6.83203125" style="17" bestFit="1" customWidth="1"/>
    <col min="29" max="29" width="12.33203125" style="17" bestFit="1" customWidth="1"/>
    <col min="30" max="30" width="13" style="17" customWidth="1"/>
    <col min="31" max="31" width="11.83203125" style="17" customWidth="1"/>
    <col min="32" max="32" width="13.1640625" style="17" customWidth="1"/>
    <col min="33" max="16384" width="10.33203125" style="17"/>
  </cols>
  <sheetData>
    <row r="1" spans="1:33" s="15" customFormat="1" ht="12.75" customHeight="1" x14ac:dyDescent="0.2">
      <c r="A1" s="450" t="s">
        <v>70</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342"/>
      <c r="AE1" s="342"/>
      <c r="AF1" s="342"/>
      <c r="AG1" s="67"/>
    </row>
    <row r="2" spans="1:33" s="14" customFormat="1" ht="18" customHeight="1" x14ac:dyDescent="0.2">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342"/>
      <c r="AE2" s="342"/>
      <c r="AF2" s="342"/>
      <c r="AG2" s="68"/>
    </row>
    <row r="3" spans="1:33" s="5" customFormat="1" ht="15" customHeight="1" x14ac:dyDescent="0.2">
      <c r="A3" s="430" t="s">
        <v>0</v>
      </c>
      <c r="B3" s="430" t="s">
        <v>14</v>
      </c>
      <c r="C3" s="430" t="s">
        <v>24</v>
      </c>
      <c r="D3" s="430" t="s">
        <v>1</v>
      </c>
      <c r="E3" s="430" t="s">
        <v>16</v>
      </c>
      <c r="F3" s="430" t="s">
        <v>97</v>
      </c>
      <c r="G3" s="430" t="s">
        <v>89</v>
      </c>
      <c r="H3" s="429" t="s">
        <v>49</v>
      </c>
      <c r="I3" s="429" t="s">
        <v>163</v>
      </c>
      <c r="J3" s="451" t="s">
        <v>12</v>
      </c>
      <c r="K3" s="452"/>
      <c r="L3" s="452"/>
      <c r="M3" s="452"/>
      <c r="N3" s="452"/>
      <c r="O3" s="452"/>
      <c r="P3" s="452"/>
      <c r="Q3" s="452"/>
      <c r="R3" s="452"/>
      <c r="S3" s="452"/>
      <c r="T3" s="452"/>
      <c r="U3" s="452"/>
      <c r="V3" s="452"/>
      <c r="W3" s="452"/>
      <c r="X3" s="452"/>
      <c r="Y3" s="452"/>
      <c r="Z3" s="452"/>
      <c r="AA3" s="452"/>
      <c r="AB3" s="452"/>
      <c r="AC3" s="453"/>
      <c r="AD3" s="431" t="s">
        <v>191</v>
      </c>
      <c r="AE3" s="432"/>
      <c r="AF3" s="433"/>
    </row>
    <row r="4" spans="1:33" s="5" customFormat="1" ht="25.5" customHeight="1" x14ac:dyDescent="0.2">
      <c r="A4" s="423"/>
      <c r="B4" s="423"/>
      <c r="C4" s="423"/>
      <c r="D4" s="423"/>
      <c r="E4" s="423"/>
      <c r="F4" s="423"/>
      <c r="G4" s="423"/>
      <c r="H4" s="429"/>
      <c r="I4" s="429"/>
      <c r="J4" s="423" t="s">
        <v>23</v>
      </c>
      <c r="K4" s="423"/>
      <c r="L4" s="423" t="s">
        <v>23</v>
      </c>
      <c r="M4" s="423"/>
      <c r="N4" s="423" t="s">
        <v>23</v>
      </c>
      <c r="O4" s="423"/>
      <c r="P4" s="423" t="s">
        <v>23</v>
      </c>
      <c r="Q4" s="423"/>
      <c r="R4" s="423" t="s">
        <v>23</v>
      </c>
      <c r="S4" s="423"/>
      <c r="T4" s="423" t="s">
        <v>23</v>
      </c>
      <c r="U4" s="423"/>
      <c r="V4" s="423" t="s">
        <v>23</v>
      </c>
      <c r="W4" s="423"/>
      <c r="X4" s="423" t="s">
        <v>23</v>
      </c>
      <c r="Y4" s="423"/>
      <c r="Z4" s="423" t="s">
        <v>23</v>
      </c>
      <c r="AA4" s="423"/>
      <c r="AB4" s="423" t="s">
        <v>23</v>
      </c>
      <c r="AC4" s="423"/>
      <c r="AD4" s="434"/>
      <c r="AE4" s="435"/>
      <c r="AF4" s="436"/>
    </row>
    <row r="5" spans="1:33" s="5" customFormat="1" ht="27" customHeight="1" x14ac:dyDescent="0.2">
      <c r="A5" s="423"/>
      <c r="B5" s="423"/>
      <c r="C5" s="423"/>
      <c r="D5" s="423"/>
      <c r="E5" s="423"/>
      <c r="F5" s="423"/>
      <c r="G5" s="423"/>
      <c r="H5" s="429"/>
      <c r="I5" s="429"/>
      <c r="J5" s="424" t="s">
        <v>194</v>
      </c>
      <c r="K5" s="424"/>
      <c r="L5" s="424" t="s">
        <v>194</v>
      </c>
      <c r="M5" s="424"/>
      <c r="N5" s="424" t="s">
        <v>194</v>
      </c>
      <c r="O5" s="424"/>
      <c r="P5" s="424" t="s">
        <v>194</v>
      </c>
      <c r="Q5" s="424"/>
      <c r="R5" s="424" t="s">
        <v>194</v>
      </c>
      <c r="S5" s="424"/>
      <c r="T5" s="424" t="s">
        <v>194</v>
      </c>
      <c r="U5" s="424"/>
      <c r="V5" s="424" t="s">
        <v>194</v>
      </c>
      <c r="W5" s="424"/>
      <c r="X5" s="424" t="s">
        <v>194</v>
      </c>
      <c r="Y5" s="424"/>
      <c r="Z5" s="424" t="s">
        <v>194</v>
      </c>
      <c r="AA5" s="424"/>
      <c r="AB5" s="424" t="s">
        <v>194</v>
      </c>
      <c r="AC5" s="424"/>
      <c r="AD5" s="431" t="s">
        <v>192</v>
      </c>
      <c r="AE5" s="438" t="s">
        <v>190</v>
      </c>
      <c r="AF5" s="438" t="s">
        <v>2</v>
      </c>
    </row>
    <row r="6" spans="1:33" s="5" customFormat="1" ht="26.25" customHeight="1" x14ac:dyDescent="0.2">
      <c r="A6" s="423"/>
      <c r="B6" s="423"/>
      <c r="C6" s="423"/>
      <c r="D6" s="423"/>
      <c r="E6" s="423"/>
      <c r="F6" s="423"/>
      <c r="G6" s="423"/>
      <c r="H6" s="430"/>
      <c r="I6" s="430"/>
      <c r="J6" s="72" t="s">
        <v>10</v>
      </c>
      <c r="K6" s="72" t="s">
        <v>90</v>
      </c>
      <c r="L6" s="72" t="s">
        <v>10</v>
      </c>
      <c r="M6" s="72" t="s">
        <v>90</v>
      </c>
      <c r="N6" s="72" t="s">
        <v>10</v>
      </c>
      <c r="O6" s="72" t="s">
        <v>90</v>
      </c>
      <c r="P6" s="72" t="s">
        <v>10</v>
      </c>
      <c r="Q6" s="72" t="s">
        <v>90</v>
      </c>
      <c r="R6" s="72" t="s">
        <v>10</v>
      </c>
      <c r="S6" s="72" t="s">
        <v>90</v>
      </c>
      <c r="T6" s="72" t="s">
        <v>10</v>
      </c>
      <c r="U6" s="72" t="s">
        <v>90</v>
      </c>
      <c r="V6" s="72" t="s">
        <v>10</v>
      </c>
      <c r="W6" s="72" t="s">
        <v>90</v>
      </c>
      <c r="X6" s="72" t="s">
        <v>10</v>
      </c>
      <c r="Y6" s="72" t="s">
        <v>90</v>
      </c>
      <c r="Z6" s="72" t="s">
        <v>10</v>
      </c>
      <c r="AA6" s="72" t="s">
        <v>90</v>
      </c>
      <c r="AB6" s="72" t="s">
        <v>10</v>
      </c>
      <c r="AC6" s="72" t="s">
        <v>90</v>
      </c>
      <c r="AD6" s="437"/>
      <c r="AE6" s="439"/>
      <c r="AF6" s="439"/>
    </row>
    <row r="7" spans="1:33" s="4" customFormat="1" ht="15" customHeight="1" x14ac:dyDescent="0.2">
      <c r="A7" s="18">
        <v>1</v>
      </c>
      <c r="B7" s="79"/>
      <c r="C7" s="19"/>
      <c r="D7" s="20"/>
      <c r="E7" s="20"/>
      <c r="F7" s="20"/>
      <c r="G7" s="53"/>
      <c r="H7" s="80">
        <f>+J7+L7+N7+P7+R7+T7+V7+X7+Z7+AB7</f>
        <v>0</v>
      </c>
      <c r="I7" s="80">
        <f>K7+M7+O7+Q7+S7+U7+W7+Y7+AA7+AC7</f>
        <v>0</v>
      </c>
      <c r="J7" s="60"/>
      <c r="K7" s="81">
        <f>$G7*J7</f>
        <v>0</v>
      </c>
      <c r="L7" s="60"/>
      <c r="M7" s="81">
        <f>$G7*L7</f>
        <v>0</v>
      </c>
      <c r="N7" s="60"/>
      <c r="O7" s="81">
        <f>$G7*N7</f>
        <v>0</v>
      </c>
      <c r="P7" s="60"/>
      <c r="Q7" s="81">
        <f>$G7*P7</f>
        <v>0</v>
      </c>
      <c r="R7" s="60"/>
      <c r="S7" s="81">
        <f>$G7*R7</f>
        <v>0</v>
      </c>
      <c r="T7" s="60"/>
      <c r="U7" s="81">
        <f>$G7*T7</f>
        <v>0</v>
      </c>
      <c r="V7" s="60"/>
      <c r="W7" s="81">
        <f>$G7*V7</f>
        <v>0</v>
      </c>
      <c r="X7" s="60"/>
      <c r="Y7" s="81">
        <f>$G7*X7</f>
        <v>0</v>
      </c>
      <c r="Z7" s="60"/>
      <c r="AA7" s="81">
        <f>$G7*Z7</f>
        <v>0</v>
      </c>
      <c r="AB7" s="60"/>
      <c r="AC7" s="81">
        <f>$G7*AB7</f>
        <v>0</v>
      </c>
      <c r="AD7" s="357"/>
      <c r="AE7" s="358"/>
      <c r="AF7" s="338"/>
    </row>
    <row r="8" spans="1:33" s="4" customFormat="1" ht="15" customHeight="1" x14ac:dyDescent="0.2">
      <c r="A8" s="18">
        <v>2</v>
      </c>
      <c r="B8" s="79"/>
      <c r="C8" s="19"/>
      <c r="D8" s="19"/>
      <c r="E8" s="19"/>
      <c r="F8" s="19"/>
      <c r="G8" s="53"/>
      <c r="H8" s="80">
        <f t="shared" ref="H8:H25" si="0">+J8+L8+N8+P8+R8+T8+V8+X8+Z8+AB8</f>
        <v>0</v>
      </c>
      <c r="I8" s="80">
        <f t="shared" ref="I8:I25" si="1">K8+M8+O8+Q8+S8+U8+W8+Y8+AA8+AC8</f>
        <v>0</v>
      </c>
      <c r="J8" s="60"/>
      <c r="K8" s="81">
        <f t="shared" ref="K8:K25" si="2">$G8*J8</f>
        <v>0</v>
      </c>
      <c r="L8" s="60"/>
      <c r="M8" s="81">
        <f t="shared" ref="M8:M25" si="3">$G8*L8</f>
        <v>0</v>
      </c>
      <c r="N8" s="60"/>
      <c r="O8" s="81">
        <f t="shared" ref="O8:O25" si="4">$G8*N8</f>
        <v>0</v>
      </c>
      <c r="P8" s="60"/>
      <c r="Q8" s="81">
        <f t="shared" ref="Q8:Q25" si="5">$G8*P8</f>
        <v>0</v>
      </c>
      <c r="R8" s="60"/>
      <c r="S8" s="81">
        <f t="shared" ref="S8:S25" si="6">$G8*R8</f>
        <v>0</v>
      </c>
      <c r="T8" s="60"/>
      <c r="U8" s="81">
        <f t="shared" ref="U8:U25" si="7">$G8*T8</f>
        <v>0</v>
      </c>
      <c r="V8" s="60"/>
      <c r="W8" s="81">
        <f t="shared" ref="W8:W25" si="8">$G8*V8</f>
        <v>0</v>
      </c>
      <c r="X8" s="60"/>
      <c r="Y8" s="81">
        <f t="shared" ref="Y8:Y25" si="9">$G8*X8</f>
        <v>0</v>
      </c>
      <c r="Z8" s="60"/>
      <c r="AA8" s="81">
        <f t="shared" ref="AA8:AA25" si="10">$G8*Z8</f>
        <v>0</v>
      </c>
      <c r="AB8" s="60"/>
      <c r="AC8" s="81">
        <f t="shared" ref="AC8:AC25" si="11">$G8*AB8</f>
        <v>0</v>
      </c>
      <c r="AD8" s="359"/>
      <c r="AE8" s="360"/>
      <c r="AF8" s="339"/>
    </row>
    <row r="9" spans="1:33" s="4" customFormat="1" ht="15" customHeight="1" x14ac:dyDescent="0.2">
      <c r="A9" s="18">
        <v>3</v>
      </c>
      <c r="B9" s="79"/>
      <c r="C9" s="19"/>
      <c r="D9" s="19"/>
      <c r="E9" s="19"/>
      <c r="F9" s="19"/>
      <c r="G9" s="53"/>
      <c r="H9" s="80">
        <f t="shared" si="0"/>
        <v>0</v>
      </c>
      <c r="I9" s="80">
        <f t="shared" si="1"/>
        <v>0</v>
      </c>
      <c r="J9" s="60"/>
      <c r="K9" s="81">
        <f t="shared" si="2"/>
        <v>0</v>
      </c>
      <c r="L9" s="60"/>
      <c r="M9" s="81">
        <f t="shared" si="3"/>
        <v>0</v>
      </c>
      <c r="N9" s="60"/>
      <c r="O9" s="81">
        <f t="shared" si="4"/>
        <v>0</v>
      </c>
      <c r="P9" s="60"/>
      <c r="Q9" s="81">
        <f t="shared" si="5"/>
        <v>0</v>
      </c>
      <c r="R9" s="60"/>
      <c r="S9" s="81">
        <f t="shared" si="6"/>
        <v>0</v>
      </c>
      <c r="T9" s="60"/>
      <c r="U9" s="81">
        <f t="shared" si="7"/>
        <v>0</v>
      </c>
      <c r="V9" s="60"/>
      <c r="W9" s="81">
        <f t="shared" si="8"/>
        <v>0</v>
      </c>
      <c r="X9" s="60"/>
      <c r="Y9" s="81">
        <f t="shared" si="9"/>
        <v>0</v>
      </c>
      <c r="Z9" s="60"/>
      <c r="AA9" s="81">
        <f t="shared" si="10"/>
        <v>0</v>
      </c>
      <c r="AB9" s="60"/>
      <c r="AC9" s="81">
        <f t="shared" si="11"/>
        <v>0</v>
      </c>
      <c r="AD9" s="359"/>
      <c r="AE9" s="360"/>
      <c r="AF9" s="339"/>
    </row>
    <row r="10" spans="1:33" s="4" customFormat="1" ht="15" customHeight="1" x14ac:dyDescent="0.2">
      <c r="A10" s="18">
        <v>4</v>
      </c>
      <c r="B10" s="79"/>
      <c r="C10" s="19"/>
      <c r="D10" s="19"/>
      <c r="E10" s="19"/>
      <c r="F10" s="19"/>
      <c r="G10" s="53"/>
      <c r="H10" s="80">
        <f t="shared" si="0"/>
        <v>0</v>
      </c>
      <c r="I10" s="80">
        <f t="shared" si="1"/>
        <v>0</v>
      </c>
      <c r="J10" s="60"/>
      <c r="K10" s="81">
        <f t="shared" si="2"/>
        <v>0</v>
      </c>
      <c r="L10" s="60"/>
      <c r="M10" s="81">
        <f t="shared" si="3"/>
        <v>0</v>
      </c>
      <c r="N10" s="60"/>
      <c r="O10" s="81">
        <f t="shared" si="4"/>
        <v>0</v>
      </c>
      <c r="P10" s="60"/>
      <c r="Q10" s="81">
        <f t="shared" si="5"/>
        <v>0</v>
      </c>
      <c r="R10" s="60"/>
      <c r="S10" s="81">
        <f t="shared" si="6"/>
        <v>0</v>
      </c>
      <c r="T10" s="60"/>
      <c r="U10" s="81">
        <f t="shared" si="7"/>
        <v>0</v>
      </c>
      <c r="V10" s="60"/>
      <c r="W10" s="81">
        <f t="shared" si="8"/>
        <v>0</v>
      </c>
      <c r="X10" s="60"/>
      <c r="Y10" s="81">
        <f t="shared" si="9"/>
        <v>0</v>
      </c>
      <c r="Z10" s="60"/>
      <c r="AA10" s="81">
        <f t="shared" si="10"/>
        <v>0</v>
      </c>
      <c r="AB10" s="60"/>
      <c r="AC10" s="81">
        <f t="shared" si="11"/>
        <v>0</v>
      </c>
      <c r="AD10" s="359"/>
      <c r="AE10" s="360"/>
      <c r="AF10" s="339"/>
    </row>
    <row r="11" spans="1:33" s="4" customFormat="1" ht="15" customHeight="1" x14ac:dyDescent="0.2">
      <c r="A11" s="18">
        <v>5</v>
      </c>
      <c r="B11" s="79"/>
      <c r="C11" s="19"/>
      <c r="D11" s="19"/>
      <c r="E11" s="19"/>
      <c r="F11" s="19"/>
      <c r="G11" s="53"/>
      <c r="H11" s="80">
        <f t="shared" si="0"/>
        <v>0</v>
      </c>
      <c r="I11" s="80">
        <f t="shared" si="1"/>
        <v>0</v>
      </c>
      <c r="J11" s="60"/>
      <c r="K11" s="81">
        <f t="shared" si="2"/>
        <v>0</v>
      </c>
      <c r="L11" s="60"/>
      <c r="M11" s="81">
        <f t="shared" si="3"/>
        <v>0</v>
      </c>
      <c r="N11" s="60"/>
      <c r="O11" s="81">
        <f t="shared" si="4"/>
        <v>0</v>
      </c>
      <c r="P11" s="60"/>
      <c r="Q11" s="81">
        <f t="shared" si="5"/>
        <v>0</v>
      </c>
      <c r="R11" s="60"/>
      <c r="S11" s="81">
        <f t="shared" si="6"/>
        <v>0</v>
      </c>
      <c r="T11" s="60"/>
      <c r="U11" s="81">
        <f t="shared" si="7"/>
        <v>0</v>
      </c>
      <c r="V11" s="60"/>
      <c r="W11" s="81">
        <f t="shared" si="8"/>
        <v>0</v>
      </c>
      <c r="X11" s="60"/>
      <c r="Y11" s="81">
        <f t="shared" si="9"/>
        <v>0</v>
      </c>
      <c r="Z11" s="60"/>
      <c r="AA11" s="81">
        <f t="shared" si="10"/>
        <v>0</v>
      </c>
      <c r="AB11" s="60"/>
      <c r="AC11" s="81">
        <f t="shared" si="11"/>
        <v>0</v>
      </c>
      <c r="AD11" s="359"/>
      <c r="AE11" s="360"/>
      <c r="AF11" s="339"/>
    </row>
    <row r="12" spans="1:33" s="4" customFormat="1" ht="15" customHeight="1" x14ac:dyDescent="0.2">
      <c r="A12" s="18">
        <v>6</v>
      </c>
      <c r="B12" s="79"/>
      <c r="C12" s="19"/>
      <c r="D12" s="19"/>
      <c r="E12" s="19"/>
      <c r="F12" s="19"/>
      <c r="G12" s="53"/>
      <c r="H12" s="80">
        <f t="shared" si="0"/>
        <v>0</v>
      </c>
      <c r="I12" s="80">
        <f t="shared" si="1"/>
        <v>0</v>
      </c>
      <c r="J12" s="60"/>
      <c r="K12" s="81">
        <f t="shared" ref="K12:K17" si="12">$G12*J12</f>
        <v>0</v>
      </c>
      <c r="L12" s="60"/>
      <c r="M12" s="81">
        <f t="shared" ref="M12:M17" si="13">$G12*L12</f>
        <v>0</v>
      </c>
      <c r="N12" s="60"/>
      <c r="O12" s="81">
        <f t="shared" ref="O12:O17" si="14">$G12*N12</f>
        <v>0</v>
      </c>
      <c r="P12" s="60"/>
      <c r="Q12" s="81">
        <f t="shared" ref="Q12:Q17" si="15">$G12*P12</f>
        <v>0</v>
      </c>
      <c r="R12" s="60"/>
      <c r="S12" s="81">
        <f t="shared" si="6"/>
        <v>0</v>
      </c>
      <c r="T12" s="60"/>
      <c r="U12" s="81">
        <f t="shared" si="7"/>
        <v>0</v>
      </c>
      <c r="V12" s="60"/>
      <c r="W12" s="81">
        <f t="shared" si="8"/>
        <v>0</v>
      </c>
      <c r="X12" s="60"/>
      <c r="Y12" s="81">
        <f t="shared" si="9"/>
        <v>0</v>
      </c>
      <c r="Z12" s="60"/>
      <c r="AA12" s="81">
        <f t="shared" si="10"/>
        <v>0</v>
      </c>
      <c r="AB12" s="60"/>
      <c r="AC12" s="81">
        <f t="shared" si="11"/>
        <v>0</v>
      </c>
      <c r="AD12" s="359"/>
      <c r="AE12" s="360"/>
      <c r="AF12" s="339"/>
    </row>
    <row r="13" spans="1:33" s="4" customFormat="1" ht="15" customHeight="1" x14ac:dyDescent="0.2">
      <c r="A13" s="18">
        <v>7</v>
      </c>
      <c r="B13" s="79"/>
      <c r="C13" s="19"/>
      <c r="D13" s="19"/>
      <c r="E13" s="19"/>
      <c r="F13" s="19"/>
      <c r="G13" s="53"/>
      <c r="H13" s="80">
        <f t="shared" si="0"/>
        <v>0</v>
      </c>
      <c r="I13" s="80">
        <f t="shared" si="1"/>
        <v>0</v>
      </c>
      <c r="J13" s="60"/>
      <c r="K13" s="81">
        <f t="shared" si="12"/>
        <v>0</v>
      </c>
      <c r="L13" s="60"/>
      <c r="M13" s="81">
        <f t="shared" si="13"/>
        <v>0</v>
      </c>
      <c r="N13" s="60"/>
      <c r="O13" s="81">
        <f t="shared" si="14"/>
        <v>0</v>
      </c>
      <c r="P13" s="60"/>
      <c r="Q13" s="81">
        <f t="shared" si="15"/>
        <v>0</v>
      </c>
      <c r="R13" s="60"/>
      <c r="S13" s="81">
        <f t="shared" si="6"/>
        <v>0</v>
      </c>
      <c r="T13" s="60"/>
      <c r="U13" s="81">
        <f t="shared" si="7"/>
        <v>0</v>
      </c>
      <c r="V13" s="60"/>
      <c r="W13" s="81">
        <f t="shared" si="8"/>
        <v>0</v>
      </c>
      <c r="X13" s="60"/>
      <c r="Y13" s="81">
        <f t="shared" si="9"/>
        <v>0</v>
      </c>
      <c r="Z13" s="60"/>
      <c r="AA13" s="81">
        <f t="shared" si="10"/>
        <v>0</v>
      </c>
      <c r="AB13" s="60"/>
      <c r="AC13" s="81">
        <f t="shared" si="11"/>
        <v>0</v>
      </c>
      <c r="AD13" s="359"/>
      <c r="AE13" s="360"/>
      <c r="AF13" s="339"/>
    </row>
    <row r="14" spans="1:33" s="4" customFormat="1" ht="15" customHeight="1" x14ac:dyDescent="0.2">
      <c r="A14" s="18">
        <v>8</v>
      </c>
      <c r="B14" s="79"/>
      <c r="C14" s="19"/>
      <c r="D14" s="19"/>
      <c r="E14" s="19"/>
      <c r="F14" s="19"/>
      <c r="G14" s="53"/>
      <c r="H14" s="80">
        <f t="shared" si="0"/>
        <v>0</v>
      </c>
      <c r="I14" s="80">
        <f t="shared" si="1"/>
        <v>0</v>
      </c>
      <c r="J14" s="60"/>
      <c r="K14" s="81">
        <f t="shared" si="12"/>
        <v>0</v>
      </c>
      <c r="L14" s="60"/>
      <c r="M14" s="81">
        <f t="shared" si="13"/>
        <v>0</v>
      </c>
      <c r="N14" s="60"/>
      <c r="O14" s="81">
        <f t="shared" si="14"/>
        <v>0</v>
      </c>
      <c r="P14" s="60"/>
      <c r="Q14" s="81">
        <f t="shared" si="15"/>
        <v>0</v>
      </c>
      <c r="R14" s="60"/>
      <c r="S14" s="81">
        <f t="shared" si="6"/>
        <v>0</v>
      </c>
      <c r="T14" s="60"/>
      <c r="U14" s="81">
        <f t="shared" si="7"/>
        <v>0</v>
      </c>
      <c r="V14" s="60"/>
      <c r="W14" s="81">
        <f t="shared" si="8"/>
        <v>0</v>
      </c>
      <c r="X14" s="60"/>
      <c r="Y14" s="81">
        <f t="shared" si="9"/>
        <v>0</v>
      </c>
      <c r="Z14" s="60"/>
      <c r="AA14" s="81">
        <f t="shared" si="10"/>
        <v>0</v>
      </c>
      <c r="AB14" s="60"/>
      <c r="AC14" s="81">
        <f t="shared" si="11"/>
        <v>0</v>
      </c>
      <c r="AD14" s="359"/>
      <c r="AE14" s="360"/>
      <c r="AF14" s="339"/>
    </row>
    <row r="15" spans="1:33" s="4" customFormat="1" ht="15" customHeight="1" x14ac:dyDescent="0.2">
      <c r="A15" s="18">
        <v>9</v>
      </c>
      <c r="B15" s="79"/>
      <c r="C15" s="19"/>
      <c r="D15" s="19"/>
      <c r="E15" s="19"/>
      <c r="F15" s="19"/>
      <c r="G15" s="53"/>
      <c r="H15" s="80">
        <f t="shared" si="0"/>
        <v>0</v>
      </c>
      <c r="I15" s="80">
        <f t="shared" si="1"/>
        <v>0</v>
      </c>
      <c r="J15" s="60"/>
      <c r="K15" s="81">
        <f t="shared" si="12"/>
        <v>0</v>
      </c>
      <c r="L15" s="60"/>
      <c r="M15" s="81">
        <f t="shared" si="13"/>
        <v>0</v>
      </c>
      <c r="N15" s="60"/>
      <c r="O15" s="81">
        <f t="shared" si="14"/>
        <v>0</v>
      </c>
      <c r="P15" s="60"/>
      <c r="Q15" s="81">
        <f t="shared" si="15"/>
        <v>0</v>
      </c>
      <c r="R15" s="60"/>
      <c r="S15" s="81">
        <f t="shared" si="6"/>
        <v>0</v>
      </c>
      <c r="T15" s="60"/>
      <c r="U15" s="81">
        <f t="shared" si="7"/>
        <v>0</v>
      </c>
      <c r="V15" s="60"/>
      <c r="W15" s="81">
        <f t="shared" si="8"/>
        <v>0</v>
      </c>
      <c r="X15" s="60"/>
      <c r="Y15" s="81">
        <f t="shared" si="9"/>
        <v>0</v>
      </c>
      <c r="Z15" s="60"/>
      <c r="AA15" s="81">
        <f t="shared" si="10"/>
        <v>0</v>
      </c>
      <c r="AB15" s="60"/>
      <c r="AC15" s="81">
        <f t="shared" si="11"/>
        <v>0</v>
      </c>
      <c r="AD15" s="359"/>
      <c r="AE15" s="360"/>
      <c r="AF15" s="339"/>
    </row>
    <row r="16" spans="1:33" s="4" customFormat="1" ht="15" customHeight="1" x14ac:dyDescent="0.2">
      <c r="A16" s="18">
        <v>10</v>
      </c>
      <c r="B16" s="79"/>
      <c r="C16" s="19"/>
      <c r="D16" s="19"/>
      <c r="E16" s="19"/>
      <c r="F16" s="19"/>
      <c r="G16" s="53"/>
      <c r="H16" s="80">
        <f t="shared" si="0"/>
        <v>0</v>
      </c>
      <c r="I16" s="80">
        <f t="shared" si="1"/>
        <v>0</v>
      </c>
      <c r="J16" s="60"/>
      <c r="K16" s="81">
        <f t="shared" si="12"/>
        <v>0</v>
      </c>
      <c r="L16" s="60"/>
      <c r="M16" s="81">
        <f t="shared" si="13"/>
        <v>0</v>
      </c>
      <c r="N16" s="60"/>
      <c r="O16" s="81">
        <f t="shared" si="14"/>
        <v>0</v>
      </c>
      <c r="P16" s="60"/>
      <c r="Q16" s="81">
        <f t="shared" si="15"/>
        <v>0</v>
      </c>
      <c r="R16" s="60"/>
      <c r="S16" s="81">
        <f t="shared" si="6"/>
        <v>0</v>
      </c>
      <c r="T16" s="60"/>
      <c r="U16" s="81">
        <f t="shared" si="7"/>
        <v>0</v>
      </c>
      <c r="V16" s="60"/>
      <c r="W16" s="81">
        <f t="shared" si="8"/>
        <v>0</v>
      </c>
      <c r="X16" s="60"/>
      <c r="Y16" s="81">
        <f t="shared" si="9"/>
        <v>0</v>
      </c>
      <c r="Z16" s="60"/>
      <c r="AA16" s="81">
        <f t="shared" si="10"/>
        <v>0</v>
      </c>
      <c r="AB16" s="60"/>
      <c r="AC16" s="81">
        <f t="shared" si="11"/>
        <v>0</v>
      </c>
      <c r="AD16" s="359"/>
      <c r="AE16" s="360"/>
      <c r="AF16" s="339"/>
    </row>
    <row r="17" spans="1:32" s="4" customFormat="1" ht="15" customHeight="1" x14ac:dyDescent="0.2">
      <c r="A17" s="18">
        <v>11</v>
      </c>
      <c r="B17" s="79"/>
      <c r="C17" s="19"/>
      <c r="D17" s="19"/>
      <c r="E17" s="19"/>
      <c r="F17" s="19"/>
      <c r="G17" s="53"/>
      <c r="H17" s="80">
        <f t="shared" si="0"/>
        <v>0</v>
      </c>
      <c r="I17" s="80">
        <f t="shared" si="1"/>
        <v>0</v>
      </c>
      <c r="J17" s="60"/>
      <c r="K17" s="81">
        <f t="shared" si="12"/>
        <v>0</v>
      </c>
      <c r="L17" s="60"/>
      <c r="M17" s="81">
        <f t="shared" si="13"/>
        <v>0</v>
      </c>
      <c r="N17" s="60"/>
      <c r="O17" s="81">
        <f t="shared" si="14"/>
        <v>0</v>
      </c>
      <c r="P17" s="60"/>
      <c r="Q17" s="81">
        <f t="shared" si="15"/>
        <v>0</v>
      </c>
      <c r="R17" s="60"/>
      <c r="S17" s="81">
        <f t="shared" si="6"/>
        <v>0</v>
      </c>
      <c r="T17" s="60"/>
      <c r="U17" s="81">
        <f t="shared" si="7"/>
        <v>0</v>
      </c>
      <c r="V17" s="60"/>
      <c r="W17" s="81">
        <f t="shared" si="8"/>
        <v>0</v>
      </c>
      <c r="X17" s="60"/>
      <c r="Y17" s="81">
        <f t="shared" si="9"/>
        <v>0</v>
      </c>
      <c r="Z17" s="60"/>
      <c r="AA17" s="81">
        <f t="shared" si="10"/>
        <v>0</v>
      </c>
      <c r="AB17" s="60"/>
      <c r="AC17" s="81">
        <f t="shared" si="11"/>
        <v>0</v>
      </c>
      <c r="AD17" s="359"/>
      <c r="AE17" s="360"/>
      <c r="AF17" s="339"/>
    </row>
    <row r="18" spans="1:32" s="4" customFormat="1" ht="15" customHeight="1" x14ac:dyDescent="0.2">
      <c r="A18" s="18">
        <v>12</v>
      </c>
      <c r="B18" s="79"/>
      <c r="C18" s="19"/>
      <c r="D18" s="19"/>
      <c r="E18" s="19"/>
      <c r="F18" s="19"/>
      <c r="G18" s="53"/>
      <c r="H18" s="80">
        <f t="shared" si="0"/>
        <v>0</v>
      </c>
      <c r="I18" s="80">
        <f t="shared" si="1"/>
        <v>0</v>
      </c>
      <c r="J18" s="60"/>
      <c r="K18" s="81">
        <f t="shared" si="2"/>
        <v>0</v>
      </c>
      <c r="L18" s="60"/>
      <c r="M18" s="81">
        <f t="shared" si="3"/>
        <v>0</v>
      </c>
      <c r="N18" s="60"/>
      <c r="O18" s="81">
        <f t="shared" si="4"/>
        <v>0</v>
      </c>
      <c r="P18" s="60"/>
      <c r="Q18" s="81">
        <f t="shared" si="5"/>
        <v>0</v>
      </c>
      <c r="R18" s="60"/>
      <c r="S18" s="81">
        <f t="shared" si="6"/>
        <v>0</v>
      </c>
      <c r="T18" s="60"/>
      <c r="U18" s="81">
        <f t="shared" si="7"/>
        <v>0</v>
      </c>
      <c r="V18" s="60"/>
      <c r="W18" s="81">
        <f t="shared" si="8"/>
        <v>0</v>
      </c>
      <c r="X18" s="60"/>
      <c r="Y18" s="81">
        <f t="shared" si="9"/>
        <v>0</v>
      </c>
      <c r="Z18" s="60"/>
      <c r="AA18" s="81">
        <f t="shared" si="10"/>
        <v>0</v>
      </c>
      <c r="AB18" s="60"/>
      <c r="AC18" s="81">
        <f t="shared" si="11"/>
        <v>0</v>
      </c>
      <c r="AD18" s="359"/>
      <c r="AE18" s="360"/>
      <c r="AF18" s="339"/>
    </row>
    <row r="19" spans="1:32" s="4" customFormat="1" ht="15" customHeight="1" x14ac:dyDescent="0.2">
      <c r="A19" s="18">
        <v>13</v>
      </c>
      <c r="B19" s="79"/>
      <c r="C19" s="19"/>
      <c r="D19" s="19"/>
      <c r="E19" s="19"/>
      <c r="F19" s="19"/>
      <c r="G19" s="53"/>
      <c r="H19" s="80">
        <f t="shared" si="0"/>
        <v>0</v>
      </c>
      <c r="I19" s="80">
        <f t="shared" si="1"/>
        <v>0</v>
      </c>
      <c r="J19" s="60"/>
      <c r="K19" s="81">
        <f t="shared" si="2"/>
        <v>0</v>
      </c>
      <c r="L19" s="60"/>
      <c r="M19" s="81">
        <f t="shared" si="3"/>
        <v>0</v>
      </c>
      <c r="N19" s="60"/>
      <c r="O19" s="81">
        <f t="shared" si="4"/>
        <v>0</v>
      </c>
      <c r="P19" s="60"/>
      <c r="Q19" s="81">
        <f t="shared" si="5"/>
        <v>0</v>
      </c>
      <c r="R19" s="60"/>
      <c r="S19" s="81">
        <f t="shared" si="6"/>
        <v>0</v>
      </c>
      <c r="T19" s="60"/>
      <c r="U19" s="81">
        <f t="shared" si="7"/>
        <v>0</v>
      </c>
      <c r="V19" s="60"/>
      <c r="W19" s="81">
        <f t="shared" si="8"/>
        <v>0</v>
      </c>
      <c r="X19" s="60"/>
      <c r="Y19" s="81">
        <f t="shared" si="9"/>
        <v>0</v>
      </c>
      <c r="Z19" s="60"/>
      <c r="AA19" s="81">
        <f t="shared" si="10"/>
        <v>0</v>
      </c>
      <c r="AB19" s="60"/>
      <c r="AC19" s="81">
        <f t="shared" si="11"/>
        <v>0</v>
      </c>
      <c r="AD19" s="359"/>
      <c r="AE19" s="360"/>
      <c r="AF19" s="339"/>
    </row>
    <row r="20" spans="1:32" s="4" customFormat="1" ht="15" customHeight="1" x14ac:dyDescent="0.2">
      <c r="A20" s="18">
        <v>14</v>
      </c>
      <c r="B20" s="79"/>
      <c r="C20" s="19"/>
      <c r="D20" s="19"/>
      <c r="E20" s="19"/>
      <c r="F20" s="19"/>
      <c r="G20" s="53"/>
      <c r="H20" s="80">
        <f t="shared" si="0"/>
        <v>0</v>
      </c>
      <c r="I20" s="80">
        <f t="shared" si="1"/>
        <v>0</v>
      </c>
      <c r="J20" s="60"/>
      <c r="K20" s="81">
        <f t="shared" si="2"/>
        <v>0</v>
      </c>
      <c r="L20" s="60"/>
      <c r="M20" s="81">
        <f t="shared" si="3"/>
        <v>0</v>
      </c>
      <c r="N20" s="60"/>
      <c r="O20" s="81">
        <f t="shared" si="4"/>
        <v>0</v>
      </c>
      <c r="P20" s="60"/>
      <c r="Q20" s="81">
        <f t="shared" si="5"/>
        <v>0</v>
      </c>
      <c r="R20" s="60"/>
      <c r="S20" s="81">
        <f t="shared" si="6"/>
        <v>0</v>
      </c>
      <c r="T20" s="60"/>
      <c r="U20" s="81">
        <f t="shared" si="7"/>
        <v>0</v>
      </c>
      <c r="V20" s="60"/>
      <c r="W20" s="81">
        <f t="shared" si="8"/>
        <v>0</v>
      </c>
      <c r="X20" s="60"/>
      <c r="Y20" s="81">
        <f t="shared" si="9"/>
        <v>0</v>
      </c>
      <c r="Z20" s="60"/>
      <c r="AA20" s="81">
        <f t="shared" si="10"/>
        <v>0</v>
      </c>
      <c r="AB20" s="60"/>
      <c r="AC20" s="81">
        <f t="shared" si="11"/>
        <v>0</v>
      </c>
      <c r="AD20" s="359"/>
      <c r="AE20" s="360"/>
      <c r="AF20" s="339"/>
    </row>
    <row r="21" spans="1:32" s="4" customFormat="1" ht="15" customHeight="1" x14ac:dyDescent="0.2">
      <c r="A21" s="18">
        <v>15</v>
      </c>
      <c r="B21" s="79"/>
      <c r="C21" s="19"/>
      <c r="D21" s="19"/>
      <c r="E21" s="19"/>
      <c r="F21" s="19"/>
      <c r="G21" s="53"/>
      <c r="H21" s="80">
        <f t="shared" si="0"/>
        <v>0</v>
      </c>
      <c r="I21" s="80">
        <f t="shared" si="1"/>
        <v>0</v>
      </c>
      <c r="J21" s="60"/>
      <c r="K21" s="81">
        <f t="shared" si="2"/>
        <v>0</v>
      </c>
      <c r="L21" s="60"/>
      <c r="M21" s="81">
        <f t="shared" si="3"/>
        <v>0</v>
      </c>
      <c r="N21" s="60"/>
      <c r="O21" s="81">
        <f t="shared" si="4"/>
        <v>0</v>
      </c>
      <c r="P21" s="60"/>
      <c r="Q21" s="81">
        <f t="shared" si="5"/>
        <v>0</v>
      </c>
      <c r="R21" s="60"/>
      <c r="S21" s="81">
        <f t="shared" si="6"/>
        <v>0</v>
      </c>
      <c r="T21" s="60"/>
      <c r="U21" s="81">
        <f t="shared" si="7"/>
        <v>0</v>
      </c>
      <c r="V21" s="60"/>
      <c r="W21" s="81">
        <f t="shared" si="8"/>
        <v>0</v>
      </c>
      <c r="X21" s="60"/>
      <c r="Y21" s="81">
        <f t="shared" si="9"/>
        <v>0</v>
      </c>
      <c r="Z21" s="60"/>
      <c r="AA21" s="81">
        <f t="shared" si="10"/>
        <v>0</v>
      </c>
      <c r="AB21" s="60"/>
      <c r="AC21" s="81">
        <f t="shared" si="11"/>
        <v>0</v>
      </c>
      <c r="AD21" s="359"/>
      <c r="AE21" s="360"/>
      <c r="AF21" s="339"/>
    </row>
    <row r="22" spans="1:32" s="4" customFormat="1" ht="15" customHeight="1" x14ac:dyDescent="0.2">
      <c r="A22" s="18">
        <v>16</v>
      </c>
      <c r="B22" s="79"/>
      <c r="C22" s="19"/>
      <c r="D22" s="19"/>
      <c r="E22" s="19"/>
      <c r="F22" s="19"/>
      <c r="G22" s="53"/>
      <c r="H22" s="80">
        <f t="shared" si="0"/>
        <v>0</v>
      </c>
      <c r="I22" s="80">
        <f t="shared" si="1"/>
        <v>0</v>
      </c>
      <c r="J22" s="60"/>
      <c r="K22" s="81">
        <f t="shared" si="2"/>
        <v>0</v>
      </c>
      <c r="L22" s="60"/>
      <c r="M22" s="81">
        <f t="shared" si="3"/>
        <v>0</v>
      </c>
      <c r="N22" s="60"/>
      <c r="O22" s="81">
        <f t="shared" si="4"/>
        <v>0</v>
      </c>
      <c r="P22" s="60"/>
      <c r="Q22" s="81">
        <f t="shared" si="5"/>
        <v>0</v>
      </c>
      <c r="R22" s="60"/>
      <c r="S22" s="81">
        <f t="shared" si="6"/>
        <v>0</v>
      </c>
      <c r="T22" s="60"/>
      <c r="U22" s="81">
        <f t="shared" si="7"/>
        <v>0</v>
      </c>
      <c r="V22" s="60"/>
      <c r="W22" s="81">
        <f t="shared" si="8"/>
        <v>0</v>
      </c>
      <c r="X22" s="60"/>
      <c r="Y22" s="81">
        <f t="shared" si="9"/>
        <v>0</v>
      </c>
      <c r="Z22" s="60"/>
      <c r="AA22" s="81">
        <f t="shared" si="10"/>
        <v>0</v>
      </c>
      <c r="AB22" s="60"/>
      <c r="AC22" s="81">
        <f t="shared" si="11"/>
        <v>0</v>
      </c>
      <c r="AD22" s="359"/>
      <c r="AE22" s="360"/>
      <c r="AF22" s="339"/>
    </row>
    <row r="23" spans="1:32" s="4" customFormat="1" ht="15" customHeight="1" x14ac:dyDescent="0.2">
      <c r="A23" s="18">
        <v>17</v>
      </c>
      <c r="B23" s="79"/>
      <c r="C23" s="19"/>
      <c r="D23" s="19"/>
      <c r="E23" s="19"/>
      <c r="F23" s="19"/>
      <c r="G23" s="53"/>
      <c r="H23" s="80">
        <f t="shared" si="0"/>
        <v>0</v>
      </c>
      <c r="I23" s="80">
        <f t="shared" si="1"/>
        <v>0</v>
      </c>
      <c r="J23" s="60"/>
      <c r="K23" s="81">
        <f t="shared" si="2"/>
        <v>0</v>
      </c>
      <c r="L23" s="60"/>
      <c r="M23" s="81">
        <f t="shared" si="3"/>
        <v>0</v>
      </c>
      <c r="N23" s="60"/>
      <c r="O23" s="81">
        <f t="shared" si="4"/>
        <v>0</v>
      </c>
      <c r="P23" s="60"/>
      <c r="Q23" s="81">
        <f t="shared" si="5"/>
        <v>0</v>
      </c>
      <c r="R23" s="60"/>
      <c r="S23" s="81">
        <f t="shared" si="6"/>
        <v>0</v>
      </c>
      <c r="T23" s="60"/>
      <c r="U23" s="81">
        <f t="shared" si="7"/>
        <v>0</v>
      </c>
      <c r="V23" s="60"/>
      <c r="W23" s="81">
        <f t="shared" si="8"/>
        <v>0</v>
      </c>
      <c r="X23" s="60"/>
      <c r="Y23" s="81">
        <f t="shared" si="9"/>
        <v>0</v>
      </c>
      <c r="Z23" s="60"/>
      <c r="AA23" s="81">
        <f t="shared" si="10"/>
        <v>0</v>
      </c>
      <c r="AB23" s="60"/>
      <c r="AC23" s="81">
        <f t="shared" si="11"/>
        <v>0</v>
      </c>
      <c r="AD23" s="359"/>
      <c r="AE23" s="360"/>
      <c r="AF23" s="339"/>
    </row>
    <row r="24" spans="1:32" s="4" customFormat="1" ht="15" customHeight="1" x14ac:dyDescent="0.2">
      <c r="A24" s="18">
        <v>18</v>
      </c>
      <c r="B24" s="79"/>
      <c r="C24" s="19"/>
      <c r="D24" s="19"/>
      <c r="E24" s="19"/>
      <c r="F24" s="19"/>
      <c r="G24" s="53"/>
      <c r="H24" s="80">
        <f t="shared" si="0"/>
        <v>0</v>
      </c>
      <c r="I24" s="80">
        <f t="shared" si="1"/>
        <v>0</v>
      </c>
      <c r="J24" s="60"/>
      <c r="K24" s="81">
        <f t="shared" si="2"/>
        <v>0</v>
      </c>
      <c r="L24" s="60"/>
      <c r="M24" s="81">
        <f t="shared" si="3"/>
        <v>0</v>
      </c>
      <c r="N24" s="60"/>
      <c r="O24" s="81">
        <f t="shared" si="4"/>
        <v>0</v>
      </c>
      <c r="P24" s="60"/>
      <c r="Q24" s="81">
        <f t="shared" si="5"/>
        <v>0</v>
      </c>
      <c r="R24" s="60"/>
      <c r="S24" s="81">
        <f t="shared" si="6"/>
        <v>0</v>
      </c>
      <c r="T24" s="60"/>
      <c r="U24" s="81">
        <f t="shared" si="7"/>
        <v>0</v>
      </c>
      <c r="V24" s="60"/>
      <c r="W24" s="81">
        <f t="shared" si="8"/>
        <v>0</v>
      </c>
      <c r="X24" s="60"/>
      <c r="Y24" s="81">
        <f t="shared" si="9"/>
        <v>0</v>
      </c>
      <c r="Z24" s="60"/>
      <c r="AA24" s="81">
        <f t="shared" si="10"/>
        <v>0</v>
      </c>
      <c r="AB24" s="60"/>
      <c r="AC24" s="81">
        <f t="shared" si="11"/>
        <v>0</v>
      </c>
      <c r="AD24" s="359"/>
      <c r="AE24" s="360"/>
      <c r="AF24" s="339"/>
    </row>
    <row r="25" spans="1:32" s="4" customFormat="1" ht="15" customHeight="1" x14ac:dyDescent="0.2">
      <c r="A25" s="18" t="s">
        <v>51</v>
      </c>
      <c r="B25" s="79"/>
      <c r="C25" s="19"/>
      <c r="D25" s="19"/>
      <c r="E25" s="19"/>
      <c r="F25" s="19"/>
      <c r="G25" s="53"/>
      <c r="H25" s="80">
        <f t="shared" si="0"/>
        <v>0</v>
      </c>
      <c r="I25" s="80">
        <f t="shared" si="1"/>
        <v>0</v>
      </c>
      <c r="J25" s="60"/>
      <c r="K25" s="81">
        <f t="shared" si="2"/>
        <v>0</v>
      </c>
      <c r="L25" s="60"/>
      <c r="M25" s="81">
        <f t="shared" si="3"/>
        <v>0</v>
      </c>
      <c r="N25" s="60"/>
      <c r="O25" s="81">
        <f t="shared" si="4"/>
        <v>0</v>
      </c>
      <c r="P25" s="60"/>
      <c r="Q25" s="81">
        <f t="shared" si="5"/>
        <v>0</v>
      </c>
      <c r="R25" s="60"/>
      <c r="S25" s="81">
        <f t="shared" si="6"/>
        <v>0</v>
      </c>
      <c r="T25" s="60"/>
      <c r="U25" s="81">
        <f t="shared" si="7"/>
        <v>0</v>
      </c>
      <c r="V25" s="60"/>
      <c r="W25" s="81">
        <f t="shared" si="8"/>
        <v>0</v>
      </c>
      <c r="X25" s="60"/>
      <c r="Y25" s="81">
        <f t="shared" si="9"/>
        <v>0</v>
      </c>
      <c r="Z25" s="60"/>
      <c r="AA25" s="81">
        <f t="shared" si="10"/>
        <v>0</v>
      </c>
      <c r="AB25" s="60"/>
      <c r="AC25" s="81">
        <f t="shared" si="11"/>
        <v>0</v>
      </c>
      <c r="AD25" s="359"/>
      <c r="AE25" s="360"/>
      <c r="AF25" s="339"/>
    </row>
    <row r="26" spans="1:32" s="335" customFormat="1" ht="13.5" thickBot="1" x14ac:dyDescent="0.25">
      <c r="I26" s="356">
        <f>SUM(I7:I25)</f>
        <v>0</v>
      </c>
      <c r="K26" s="356">
        <f>SUM(K7:K25)</f>
        <v>0</v>
      </c>
      <c r="M26" s="356">
        <f>SUM(M7:M25)</f>
        <v>0</v>
      </c>
      <c r="O26" s="356">
        <f>SUM(O7:O25)</f>
        <v>0</v>
      </c>
      <c r="Q26" s="356">
        <f>SUM(Q7:Q25)</f>
        <v>0</v>
      </c>
      <c r="S26" s="356">
        <f>SUM(S7:S25)</f>
        <v>0</v>
      </c>
      <c r="U26" s="356">
        <f>SUM(U7:U25)</f>
        <v>0</v>
      </c>
      <c r="W26" s="356">
        <f>SUM(W7:W25)</f>
        <v>0</v>
      </c>
      <c r="Y26" s="356">
        <f>SUM(Y7:Y25)</f>
        <v>0</v>
      </c>
      <c r="AA26" s="356">
        <f>SUM(AA7:AA25)</f>
        <v>0</v>
      </c>
      <c r="AC26" s="355">
        <f>SUM(AC7:AC25)</f>
        <v>0</v>
      </c>
      <c r="AD26" s="361">
        <f>SUM(AD7:AD25)</f>
        <v>0</v>
      </c>
      <c r="AE26" s="362">
        <f t="shared" ref="AE26" si="16">SUM(AE7:AE25)</f>
        <v>0</v>
      </c>
      <c r="AF26" s="337"/>
    </row>
  </sheetData>
  <dataConsolidate/>
  <mergeCells count="35">
    <mergeCell ref="AD3:AF4"/>
    <mergeCell ref="AD5:AD6"/>
    <mergeCell ref="AE5:AE6"/>
    <mergeCell ref="AF5:AF6"/>
    <mergeCell ref="AB4:AC4"/>
    <mergeCell ref="AB5:AC5"/>
    <mergeCell ref="A1:AC2"/>
    <mergeCell ref="V4:W4"/>
    <mergeCell ref="V5:W5"/>
    <mergeCell ref="X4:Y4"/>
    <mergeCell ref="X5:Y5"/>
    <mergeCell ref="Z4:AA4"/>
    <mergeCell ref="Z5:AA5"/>
    <mergeCell ref="J3:AC3"/>
    <mergeCell ref="E3:E6"/>
    <mergeCell ref="A3:A6"/>
    <mergeCell ref="B3:B6"/>
    <mergeCell ref="C3:C6"/>
    <mergeCell ref="D3:D6"/>
    <mergeCell ref="G3:G6"/>
    <mergeCell ref="F3:F6"/>
    <mergeCell ref="H3:H6"/>
    <mergeCell ref="I3:I6"/>
    <mergeCell ref="R5:S5"/>
    <mergeCell ref="T4:U4"/>
    <mergeCell ref="T5:U5"/>
    <mergeCell ref="J5:K5"/>
    <mergeCell ref="L5:M5"/>
    <mergeCell ref="N5:O5"/>
    <mergeCell ref="P5:Q5"/>
    <mergeCell ref="J4:K4"/>
    <mergeCell ref="L4:M4"/>
    <mergeCell ref="N4:O4"/>
    <mergeCell ref="P4:Q4"/>
    <mergeCell ref="R4:S4"/>
  </mergeCells>
  <printOptions horizontalCentered="1" verticalCentered="1"/>
  <pageMargins left="0.31496062992125984" right="0.31496062992125984" top="0.74803149606299213" bottom="0.74803149606299213" header="0.31496062992125984" footer="0.31496062992125984"/>
  <pageSetup paperSize="9" scale="7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Tabelas!$A$22:$A$30</xm:f>
          </x14:formula1>
          <xm:sqref>B7:B25</xm:sqref>
        </x14:dataValidation>
        <x14:dataValidation type="list" allowBlank="1" showInputMessage="1" showErrorMessage="1">
          <x14:formula1>
            <xm:f>Tabelas!$C$23:$C$24</xm:f>
          </x14:formula1>
          <xm:sqref>E7:F25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showGridLines="0" workbookViewId="0">
      <selection activeCell="I33" sqref="I33"/>
    </sheetView>
  </sheetViews>
  <sheetFormatPr defaultColWidth="10.33203125" defaultRowHeight="12.75" x14ac:dyDescent="0.2"/>
  <cols>
    <col min="1" max="1" width="9.33203125" style="17" customWidth="1"/>
    <col min="2" max="2" width="19.1640625" style="17" bestFit="1" customWidth="1"/>
    <col min="3" max="3" width="51.5" style="17" customWidth="1"/>
    <col min="4" max="4" width="27.33203125" style="17" customWidth="1"/>
    <col min="5" max="5" width="21.5" style="17" customWidth="1"/>
    <col min="6" max="7" width="12.33203125" style="17" customWidth="1"/>
    <col min="8" max="8" width="6.83203125" style="17" customWidth="1"/>
    <col min="9" max="9" width="12.33203125" style="17" bestFit="1" customWidth="1"/>
    <col min="10" max="10" width="6.83203125" style="17" customWidth="1"/>
    <col min="11" max="11" width="12.33203125" style="17" bestFit="1" customWidth="1"/>
    <col min="12" max="12" width="6.83203125" style="17" customWidth="1"/>
    <col min="13" max="13" width="12.33203125" style="17" bestFit="1" customWidth="1"/>
    <col min="14" max="14" width="6.83203125" style="17" customWidth="1"/>
    <col min="15" max="15" width="12.33203125" style="17" bestFit="1" customWidth="1"/>
    <col min="16" max="16" width="6.83203125" style="17" customWidth="1"/>
    <col min="17" max="17" width="12.33203125" style="17" bestFit="1" customWidth="1"/>
    <col min="18" max="18" width="6.83203125" style="17" customWidth="1"/>
    <col min="19" max="19" width="12.33203125" style="17" bestFit="1" customWidth="1"/>
    <col min="20" max="20" width="6.83203125" style="17" customWidth="1"/>
    <col min="21" max="21" width="12.33203125" style="17" bestFit="1" customWidth="1"/>
    <col min="22" max="22" width="6.83203125" style="17" customWidth="1"/>
    <col min="23" max="23" width="9.33203125" style="17" bestFit="1" customWidth="1"/>
    <col min="24" max="24" width="6.83203125" style="17" customWidth="1"/>
    <col min="25" max="25" width="12.33203125" style="17" bestFit="1" customWidth="1"/>
    <col min="26" max="26" width="6.83203125" style="17" customWidth="1"/>
    <col min="27" max="27" width="12.33203125" style="17" bestFit="1" customWidth="1"/>
    <col min="28" max="16384" width="10.33203125" style="17"/>
  </cols>
  <sheetData>
    <row r="1" spans="1:32" s="344" customFormat="1" x14ac:dyDescent="0.2">
      <c r="A1" s="93"/>
      <c r="B1" s="93"/>
      <c r="C1" s="93"/>
      <c r="D1" s="93"/>
      <c r="E1" s="93"/>
      <c r="F1" s="93"/>
      <c r="G1" s="93"/>
      <c r="H1" s="93"/>
      <c r="I1" s="93"/>
      <c r="J1" s="93"/>
      <c r="K1" s="93"/>
      <c r="L1" s="93"/>
      <c r="M1" s="93"/>
      <c r="N1" s="93"/>
      <c r="O1" s="93"/>
      <c r="P1" s="93"/>
      <c r="Q1" s="93"/>
      <c r="R1" s="93"/>
      <c r="S1" s="93"/>
      <c r="T1" s="93"/>
      <c r="U1" s="93"/>
      <c r="V1" s="93"/>
      <c r="W1" s="93"/>
      <c r="X1" s="350"/>
      <c r="Y1" s="341"/>
      <c r="Z1" s="342"/>
      <c r="AA1" s="342"/>
      <c r="AB1" s="342"/>
      <c r="AC1" s="342"/>
      <c r="AD1" s="342"/>
      <c r="AE1" s="34"/>
      <c r="AF1" s="343"/>
    </row>
    <row r="2" spans="1:32" s="34" customFormat="1" ht="18" x14ac:dyDescent="0.2">
      <c r="A2" s="349" t="s">
        <v>95</v>
      </c>
      <c r="B2" s="349"/>
      <c r="C2" s="349"/>
      <c r="D2" s="349"/>
      <c r="E2" s="349"/>
      <c r="F2" s="349"/>
      <c r="G2" s="349"/>
      <c r="H2" s="349"/>
      <c r="I2" s="349"/>
      <c r="J2" s="349"/>
      <c r="K2" s="349"/>
      <c r="L2" s="349"/>
      <c r="M2" s="349"/>
      <c r="N2" s="349"/>
      <c r="O2" s="349"/>
      <c r="P2" s="349"/>
      <c r="Q2" s="349"/>
      <c r="R2" s="349"/>
      <c r="S2" s="349"/>
      <c r="T2" s="349"/>
      <c r="U2" s="349"/>
      <c r="V2" s="349"/>
      <c r="W2" s="349"/>
      <c r="X2" s="349"/>
      <c r="Y2" s="349"/>
      <c r="Z2" s="342"/>
      <c r="AA2" s="342"/>
      <c r="AB2" s="342"/>
      <c r="AC2" s="342"/>
      <c r="AD2" s="342"/>
    </row>
    <row r="3" spans="1:32" s="354" customFormat="1" ht="36" customHeight="1" x14ac:dyDescent="0.2">
      <c r="A3" s="426" t="s">
        <v>154</v>
      </c>
      <c r="B3" s="426"/>
      <c r="C3" s="426"/>
      <c r="D3" s="426"/>
      <c r="E3" s="348"/>
      <c r="F3" s="348"/>
      <c r="G3" s="348"/>
      <c r="H3" s="348"/>
      <c r="I3" s="348"/>
      <c r="J3" s="348"/>
      <c r="K3" s="348"/>
      <c r="L3" s="348"/>
      <c r="M3" s="348"/>
      <c r="N3" s="348"/>
      <c r="O3" s="348"/>
      <c r="P3" s="348"/>
      <c r="Q3" s="348"/>
      <c r="R3" s="348"/>
      <c r="S3" s="348"/>
      <c r="T3" s="348"/>
      <c r="U3" s="348"/>
      <c r="V3" s="348"/>
      <c r="W3" s="348"/>
      <c r="X3" s="348"/>
      <c r="Y3" s="348"/>
      <c r="Z3" s="352"/>
      <c r="AA3" s="352"/>
      <c r="AB3" s="352"/>
      <c r="AC3" s="352"/>
      <c r="AD3" s="352"/>
      <c r="AE3" s="353"/>
      <c r="AF3" s="353"/>
    </row>
    <row r="4" spans="1:32" ht="18.75" customHeight="1"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92"/>
      <c r="AA4" s="92"/>
      <c r="AB4" s="340"/>
      <c r="AC4" s="340"/>
      <c r="AD4" s="340"/>
    </row>
    <row r="5" spans="1:32" s="5" customFormat="1" ht="15" customHeight="1" x14ac:dyDescent="0.2">
      <c r="A5" s="423" t="s">
        <v>0</v>
      </c>
      <c r="B5" s="423" t="s">
        <v>14</v>
      </c>
      <c r="C5" s="423" t="s">
        <v>94</v>
      </c>
      <c r="D5" s="423" t="s">
        <v>1</v>
      </c>
      <c r="E5" s="423" t="s">
        <v>89</v>
      </c>
      <c r="F5" s="423" t="s">
        <v>49</v>
      </c>
      <c r="G5" s="428" t="s">
        <v>163</v>
      </c>
      <c r="H5" s="454" t="s">
        <v>12</v>
      </c>
      <c r="I5" s="455"/>
      <c r="J5" s="455"/>
      <c r="K5" s="455"/>
      <c r="L5" s="455"/>
      <c r="M5" s="455"/>
      <c r="N5" s="455"/>
      <c r="O5" s="455"/>
      <c r="P5" s="455"/>
      <c r="Q5" s="455"/>
      <c r="R5" s="455"/>
      <c r="S5" s="455"/>
      <c r="T5" s="455"/>
      <c r="U5" s="455"/>
      <c r="V5" s="455"/>
      <c r="W5" s="455"/>
      <c r="X5" s="455"/>
      <c r="Y5" s="456"/>
      <c r="Z5" s="94"/>
      <c r="AA5" s="95"/>
      <c r="AB5" s="431" t="s">
        <v>191</v>
      </c>
      <c r="AC5" s="432"/>
      <c r="AD5" s="433"/>
    </row>
    <row r="6" spans="1:32" s="5" customFormat="1" ht="28.5" customHeight="1" x14ac:dyDescent="0.2">
      <c r="A6" s="423"/>
      <c r="B6" s="423"/>
      <c r="C6" s="423"/>
      <c r="D6" s="423"/>
      <c r="E6" s="423"/>
      <c r="F6" s="423"/>
      <c r="G6" s="429"/>
      <c r="H6" s="423" t="s">
        <v>23</v>
      </c>
      <c r="I6" s="423"/>
      <c r="J6" s="423" t="s">
        <v>23</v>
      </c>
      <c r="K6" s="423"/>
      <c r="L6" s="423" t="s">
        <v>23</v>
      </c>
      <c r="M6" s="423"/>
      <c r="N6" s="423" t="s">
        <v>23</v>
      </c>
      <c r="O6" s="423"/>
      <c r="P6" s="423" t="s">
        <v>23</v>
      </c>
      <c r="Q6" s="423"/>
      <c r="R6" s="423" t="s">
        <v>23</v>
      </c>
      <c r="S6" s="423"/>
      <c r="T6" s="423" t="s">
        <v>23</v>
      </c>
      <c r="U6" s="423"/>
      <c r="V6" s="423" t="s">
        <v>23</v>
      </c>
      <c r="W6" s="423"/>
      <c r="X6" s="423" t="s">
        <v>23</v>
      </c>
      <c r="Y6" s="423"/>
      <c r="Z6" s="423" t="s">
        <v>23</v>
      </c>
      <c r="AA6" s="423"/>
      <c r="AB6" s="434"/>
      <c r="AC6" s="435"/>
      <c r="AD6" s="436"/>
    </row>
    <row r="7" spans="1:32" s="5" customFormat="1" ht="30" customHeight="1" x14ac:dyDescent="0.2">
      <c r="A7" s="423"/>
      <c r="B7" s="423"/>
      <c r="C7" s="423"/>
      <c r="D7" s="423"/>
      <c r="E7" s="423"/>
      <c r="F7" s="423"/>
      <c r="G7" s="429"/>
      <c r="H7" s="424" t="s">
        <v>194</v>
      </c>
      <c r="I7" s="424"/>
      <c r="J7" s="424" t="s">
        <v>194</v>
      </c>
      <c r="K7" s="424"/>
      <c r="L7" s="424" t="s">
        <v>194</v>
      </c>
      <c r="M7" s="424"/>
      <c r="N7" s="424" t="s">
        <v>194</v>
      </c>
      <c r="O7" s="424"/>
      <c r="P7" s="424" t="s">
        <v>194</v>
      </c>
      <c r="Q7" s="424"/>
      <c r="R7" s="424" t="s">
        <v>194</v>
      </c>
      <c r="S7" s="424"/>
      <c r="T7" s="424" t="s">
        <v>194</v>
      </c>
      <c r="U7" s="424"/>
      <c r="V7" s="424" t="s">
        <v>194</v>
      </c>
      <c r="W7" s="424"/>
      <c r="X7" s="424" t="s">
        <v>194</v>
      </c>
      <c r="Y7" s="424"/>
      <c r="Z7" s="424" t="s">
        <v>194</v>
      </c>
      <c r="AA7" s="424"/>
      <c r="AB7" s="431" t="s">
        <v>192</v>
      </c>
      <c r="AC7" s="438" t="s">
        <v>190</v>
      </c>
      <c r="AD7" s="438" t="s">
        <v>2</v>
      </c>
    </row>
    <row r="8" spans="1:32" s="5" customFormat="1" ht="26.25" customHeight="1" x14ac:dyDescent="0.2">
      <c r="A8" s="423"/>
      <c r="B8" s="423"/>
      <c r="C8" s="423"/>
      <c r="D8" s="423"/>
      <c r="E8" s="423"/>
      <c r="F8" s="423"/>
      <c r="G8" s="430"/>
      <c r="H8" s="13" t="s">
        <v>10</v>
      </c>
      <c r="I8" s="13" t="s">
        <v>90</v>
      </c>
      <c r="J8" s="13" t="s">
        <v>10</v>
      </c>
      <c r="K8" s="13" t="s">
        <v>90</v>
      </c>
      <c r="L8" s="13" t="s">
        <v>10</v>
      </c>
      <c r="M8" s="13" t="s">
        <v>90</v>
      </c>
      <c r="N8" s="13" t="s">
        <v>10</v>
      </c>
      <c r="O8" s="13" t="s">
        <v>90</v>
      </c>
      <c r="P8" s="62" t="s">
        <v>10</v>
      </c>
      <c r="Q8" s="62" t="s">
        <v>90</v>
      </c>
      <c r="R8" s="62" t="s">
        <v>10</v>
      </c>
      <c r="S8" s="62" t="s">
        <v>90</v>
      </c>
      <c r="T8" s="62" t="s">
        <v>10</v>
      </c>
      <c r="U8" s="62" t="s">
        <v>90</v>
      </c>
      <c r="V8" s="62" t="s">
        <v>10</v>
      </c>
      <c r="W8" s="62" t="s">
        <v>10</v>
      </c>
      <c r="X8" s="62" t="s">
        <v>10</v>
      </c>
      <c r="Y8" s="62" t="s">
        <v>90</v>
      </c>
      <c r="Z8" s="63" t="s">
        <v>10</v>
      </c>
      <c r="AA8" s="63" t="s">
        <v>90</v>
      </c>
      <c r="AB8" s="437"/>
      <c r="AC8" s="439"/>
      <c r="AD8" s="439"/>
    </row>
    <row r="9" spans="1:32" s="4" customFormat="1" ht="15" customHeight="1" x14ac:dyDescent="0.2">
      <c r="A9" s="18">
        <v>1</v>
      </c>
      <c r="B9" s="18"/>
      <c r="C9" s="19"/>
      <c r="D9" s="20"/>
      <c r="E9" s="53"/>
      <c r="F9" s="83">
        <f>+H9+J9+L9+N9+P9+R9+T9+V9+X9+Z9</f>
        <v>0</v>
      </c>
      <c r="G9" s="83">
        <f>I9+K9+M9+O9+Q9+S9+U9+W9+Y9+AA9</f>
        <v>0</v>
      </c>
      <c r="H9" s="75"/>
      <c r="I9" s="81">
        <f>$E9*H9</f>
        <v>0</v>
      </c>
      <c r="J9" s="75"/>
      <c r="K9" s="81">
        <f>$E9*J9</f>
        <v>0</v>
      </c>
      <c r="L9" s="75"/>
      <c r="M9" s="81">
        <f>$E9*L9</f>
        <v>0</v>
      </c>
      <c r="N9" s="75"/>
      <c r="O9" s="81">
        <f>$E9*N9</f>
        <v>0</v>
      </c>
      <c r="P9" s="75"/>
      <c r="Q9" s="81">
        <f>$E9*P9</f>
        <v>0</v>
      </c>
      <c r="R9" s="75"/>
      <c r="S9" s="81">
        <f>$E9*R9</f>
        <v>0</v>
      </c>
      <c r="T9" s="75"/>
      <c r="U9" s="81">
        <f>$E9*T9</f>
        <v>0</v>
      </c>
      <c r="V9" s="75"/>
      <c r="W9" s="81">
        <f>$E9*V9</f>
        <v>0</v>
      </c>
      <c r="X9" s="75"/>
      <c r="Y9" s="81">
        <f>$E9*X9</f>
        <v>0</v>
      </c>
      <c r="Z9" s="75"/>
      <c r="AA9" s="81">
        <f>$E9*Z9</f>
        <v>0</v>
      </c>
      <c r="AB9" s="357"/>
      <c r="AC9" s="358"/>
      <c r="AD9" s="338"/>
    </row>
    <row r="10" spans="1:32" s="4" customFormat="1" ht="15" customHeight="1" x14ac:dyDescent="0.2">
      <c r="A10" s="18">
        <v>2</v>
      </c>
      <c r="B10" s="18"/>
      <c r="C10" s="19"/>
      <c r="D10" s="19"/>
      <c r="E10" s="53"/>
      <c r="F10" s="83">
        <f t="shared" ref="F10:F21" si="0">+H10+J10+L10+N10+P10+R10+T10+V10+X10+Z10</f>
        <v>0</v>
      </c>
      <c r="G10" s="83">
        <f t="shared" ref="G10:G21" si="1">I10+K10+M10+O10+Q10+S10+U10+W10+Y10+AA10</f>
        <v>0</v>
      </c>
      <c r="H10" s="75"/>
      <c r="I10" s="81">
        <f t="shared" ref="I10:I21" si="2">$E10*H10</f>
        <v>0</v>
      </c>
      <c r="J10" s="75"/>
      <c r="K10" s="81">
        <f t="shared" ref="K10:K21" si="3">$E10*J10</f>
        <v>0</v>
      </c>
      <c r="L10" s="75"/>
      <c r="M10" s="81">
        <f t="shared" ref="M10:M21" si="4">$E10*L10</f>
        <v>0</v>
      </c>
      <c r="N10" s="75"/>
      <c r="O10" s="81">
        <f t="shared" ref="O10:O21" si="5">$E10*N10</f>
        <v>0</v>
      </c>
      <c r="P10" s="75"/>
      <c r="Q10" s="81">
        <f t="shared" ref="Q10:Q21" si="6">$E10*P10</f>
        <v>0</v>
      </c>
      <c r="R10" s="75"/>
      <c r="S10" s="81">
        <f t="shared" ref="S10:S21" si="7">$E10*R10</f>
        <v>0</v>
      </c>
      <c r="T10" s="75"/>
      <c r="U10" s="81">
        <f t="shared" ref="U10:U21" si="8">$E10*T10</f>
        <v>0</v>
      </c>
      <c r="V10" s="75"/>
      <c r="W10" s="81">
        <f t="shared" ref="W10:W21" si="9">$E10*V10</f>
        <v>0</v>
      </c>
      <c r="X10" s="75"/>
      <c r="Y10" s="81">
        <f t="shared" ref="Y10:Y21" si="10">$E10*X10</f>
        <v>0</v>
      </c>
      <c r="Z10" s="75"/>
      <c r="AA10" s="81">
        <f t="shared" ref="AA10:AA21" si="11">$E10*Z10</f>
        <v>0</v>
      </c>
      <c r="AB10" s="359"/>
      <c r="AC10" s="360"/>
      <c r="AD10" s="339"/>
    </row>
    <row r="11" spans="1:32" s="4" customFormat="1" ht="15" customHeight="1" x14ac:dyDescent="0.2">
      <c r="A11" s="18">
        <v>3</v>
      </c>
      <c r="B11" s="18"/>
      <c r="C11" s="19"/>
      <c r="D11" s="19"/>
      <c r="E11" s="53"/>
      <c r="F11" s="83">
        <f t="shared" si="0"/>
        <v>0</v>
      </c>
      <c r="G11" s="83">
        <f t="shared" si="1"/>
        <v>0</v>
      </c>
      <c r="H11" s="75"/>
      <c r="I11" s="81">
        <f t="shared" si="2"/>
        <v>0</v>
      </c>
      <c r="J11" s="75"/>
      <c r="K11" s="81">
        <f t="shared" si="3"/>
        <v>0</v>
      </c>
      <c r="L11" s="75"/>
      <c r="M11" s="81">
        <f t="shared" si="4"/>
        <v>0</v>
      </c>
      <c r="N11" s="75"/>
      <c r="O11" s="81">
        <f t="shared" si="5"/>
        <v>0</v>
      </c>
      <c r="P11" s="75"/>
      <c r="Q11" s="81">
        <f t="shared" si="6"/>
        <v>0</v>
      </c>
      <c r="R11" s="75"/>
      <c r="S11" s="81">
        <f t="shared" si="7"/>
        <v>0</v>
      </c>
      <c r="T11" s="75"/>
      <c r="U11" s="81">
        <f t="shared" si="8"/>
        <v>0</v>
      </c>
      <c r="V11" s="75"/>
      <c r="W11" s="81">
        <f t="shared" si="9"/>
        <v>0</v>
      </c>
      <c r="X11" s="75"/>
      <c r="Y11" s="81">
        <f t="shared" si="10"/>
        <v>0</v>
      </c>
      <c r="Z11" s="75"/>
      <c r="AA11" s="81">
        <f t="shared" si="11"/>
        <v>0</v>
      </c>
      <c r="AB11" s="359"/>
      <c r="AC11" s="360"/>
      <c r="AD11" s="339"/>
    </row>
    <row r="12" spans="1:32" s="4" customFormat="1" ht="15" customHeight="1" x14ac:dyDescent="0.2">
      <c r="A12" s="18">
        <v>4</v>
      </c>
      <c r="B12" s="18"/>
      <c r="C12" s="19"/>
      <c r="D12" s="19"/>
      <c r="E12" s="53"/>
      <c r="F12" s="83">
        <f t="shared" si="0"/>
        <v>0</v>
      </c>
      <c r="G12" s="83">
        <f t="shared" si="1"/>
        <v>0</v>
      </c>
      <c r="H12" s="75"/>
      <c r="I12" s="81">
        <f t="shared" si="2"/>
        <v>0</v>
      </c>
      <c r="J12" s="75"/>
      <c r="K12" s="81">
        <f t="shared" si="3"/>
        <v>0</v>
      </c>
      <c r="L12" s="75"/>
      <c r="M12" s="81">
        <f t="shared" si="4"/>
        <v>0</v>
      </c>
      <c r="N12" s="75"/>
      <c r="O12" s="81">
        <f t="shared" si="5"/>
        <v>0</v>
      </c>
      <c r="P12" s="75"/>
      <c r="Q12" s="81">
        <f t="shared" si="6"/>
        <v>0</v>
      </c>
      <c r="R12" s="75"/>
      <c r="S12" s="81">
        <f t="shared" si="7"/>
        <v>0</v>
      </c>
      <c r="T12" s="75"/>
      <c r="U12" s="81">
        <f t="shared" si="8"/>
        <v>0</v>
      </c>
      <c r="V12" s="75"/>
      <c r="W12" s="81">
        <f t="shared" si="9"/>
        <v>0</v>
      </c>
      <c r="X12" s="75"/>
      <c r="Y12" s="81">
        <f t="shared" si="10"/>
        <v>0</v>
      </c>
      <c r="Z12" s="75"/>
      <c r="AA12" s="81">
        <f t="shared" si="11"/>
        <v>0</v>
      </c>
      <c r="AB12" s="359"/>
      <c r="AC12" s="360"/>
      <c r="AD12" s="339"/>
    </row>
    <row r="13" spans="1:32" s="4" customFormat="1" ht="15" customHeight="1" x14ac:dyDescent="0.2">
      <c r="A13" s="18">
        <v>5</v>
      </c>
      <c r="B13" s="18"/>
      <c r="C13" s="19"/>
      <c r="D13" s="19"/>
      <c r="E13" s="53"/>
      <c r="F13" s="83">
        <f t="shared" si="0"/>
        <v>0</v>
      </c>
      <c r="G13" s="83">
        <f t="shared" si="1"/>
        <v>0</v>
      </c>
      <c r="H13" s="75"/>
      <c r="I13" s="81">
        <f t="shared" si="2"/>
        <v>0</v>
      </c>
      <c r="J13" s="75"/>
      <c r="K13" s="81">
        <f t="shared" si="3"/>
        <v>0</v>
      </c>
      <c r="L13" s="75"/>
      <c r="M13" s="81">
        <f t="shared" si="4"/>
        <v>0</v>
      </c>
      <c r="N13" s="75"/>
      <c r="O13" s="81">
        <f t="shared" si="5"/>
        <v>0</v>
      </c>
      <c r="P13" s="75"/>
      <c r="Q13" s="81">
        <f t="shared" si="6"/>
        <v>0</v>
      </c>
      <c r="R13" s="75"/>
      <c r="S13" s="81">
        <f t="shared" si="7"/>
        <v>0</v>
      </c>
      <c r="T13" s="75"/>
      <c r="U13" s="81">
        <f t="shared" si="8"/>
        <v>0</v>
      </c>
      <c r="V13" s="75"/>
      <c r="W13" s="81">
        <f t="shared" si="9"/>
        <v>0</v>
      </c>
      <c r="X13" s="75"/>
      <c r="Y13" s="81">
        <f t="shared" si="10"/>
        <v>0</v>
      </c>
      <c r="Z13" s="75"/>
      <c r="AA13" s="81">
        <f t="shared" si="11"/>
        <v>0</v>
      </c>
      <c r="AB13" s="359"/>
      <c r="AC13" s="360"/>
      <c r="AD13" s="339"/>
    </row>
    <row r="14" spans="1:32" s="4" customFormat="1" ht="15" customHeight="1" x14ac:dyDescent="0.2">
      <c r="A14" s="18">
        <v>6</v>
      </c>
      <c r="B14" s="18"/>
      <c r="C14" s="19"/>
      <c r="D14" s="19"/>
      <c r="E14" s="53"/>
      <c r="F14" s="83">
        <f t="shared" si="0"/>
        <v>0</v>
      </c>
      <c r="G14" s="83">
        <f t="shared" si="1"/>
        <v>0</v>
      </c>
      <c r="H14" s="75"/>
      <c r="I14" s="81">
        <f t="shared" si="2"/>
        <v>0</v>
      </c>
      <c r="J14" s="75"/>
      <c r="K14" s="81">
        <f t="shared" si="3"/>
        <v>0</v>
      </c>
      <c r="L14" s="75"/>
      <c r="M14" s="81">
        <f t="shared" si="4"/>
        <v>0</v>
      </c>
      <c r="N14" s="75"/>
      <c r="O14" s="81">
        <f t="shared" si="5"/>
        <v>0</v>
      </c>
      <c r="P14" s="75"/>
      <c r="Q14" s="81">
        <f t="shared" si="6"/>
        <v>0</v>
      </c>
      <c r="R14" s="75"/>
      <c r="S14" s="81">
        <f t="shared" si="7"/>
        <v>0</v>
      </c>
      <c r="T14" s="75"/>
      <c r="U14" s="81">
        <f t="shared" si="8"/>
        <v>0</v>
      </c>
      <c r="V14" s="75"/>
      <c r="W14" s="81">
        <f t="shared" si="9"/>
        <v>0</v>
      </c>
      <c r="X14" s="75"/>
      <c r="Y14" s="81">
        <f t="shared" si="10"/>
        <v>0</v>
      </c>
      <c r="Z14" s="75"/>
      <c r="AA14" s="81">
        <f t="shared" si="11"/>
        <v>0</v>
      </c>
      <c r="AB14" s="359"/>
      <c r="AC14" s="360"/>
      <c r="AD14" s="339"/>
    </row>
    <row r="15" spans="1:32" s="4" customFormat="1" ht="15" customHeight="1" x14ac:dyDescent="0.2">
      <c r="A15" s="18">
        <v>7</v>
      </c>
      <c r="B15" s="18"/>
      <c r="C15" s="19"/>
      <c r="D15" s="19"/>
      <c r="E15" s="53"/>
      <c r="F15" s="83">
        <f t="shared" si="0"/>
        <v>0</v>
      </c>
      <c r="G15" s="83">
        <f t="shared" si="1"/>
        <v>0</v>
      </c>
      <c r="H15" s="75"/>
      <c r="I15" s="81">
        <f t="shared" si="2"/>
        <v>0</v>
      </c>
      <c r="J15" s="75"/>
      <c r="K15" s="81">
        <f t="shared" si="3"/>
        <v>0</v>
      </c>
      <c r="L15" s="75"/>
      <c r="M15" s="81">
        <f t="shared" si="4"/>
        <v>0</v>
      </c>
      <c r="N15" s="75"/>
      <c r="O15" s="81">
        <f t="shared" si="5"/>
        <v>0</v>
      </c>
      <c r="P15" s="75"/>
      <c r="Q15" s="81">
        <f t="shared" si="6"/>
        <v>0</v>
      </c>
      <c r="R15" s="75"/>
      <c r="S15" s="81">
        <f t="shared" si="7"/>
        <v>0</v>
      </c>
      <c r="T15" s="75"/>
      <c r="U15" s="81">
        <f t="shared" si="8"/>
        <v>0</v>
      </c>
      <c r="V15" s="75"/>
      <c r="W15" s="81">
        <f t="shared" si="9"/>
        <v>0</v>
      </c>
      <c r="X15" s="75"/>
      <c r="Y15" s="81">
        <f t="shared" si="10"/>
        <v>0</v>
      </c>
      <c r="Z15" s="75"/>
      <c r="AA15" s="81">
        <f t="shared" si="11"/>
        <v>0</v>
      </c>
      <c r="AB15" s="359"/>
      <c r="AC15" s="360"/>
      <c r="AD15" s="339"/>
    </row>
    <row r="16" spans="1:32" s="4" customFormat="1" ht="15" customHeight="1" x14ac:dyDescent="0.2">
      <c r="A16" s="18">
        <v>8</v>
      </c>
      <c r="B16" s="18"/>
      <c r="C16" s="19"/>
      <c r="D16" s="19"/>
      <c r="E16" s="53"/>
      <c r="F16" s="83">
        <f t="shared" si="0"/>
        <v>0</v>
      </c>
      <c r="G16" s="83">
        <f t="shared" si="1"/>
        <v>0</v>
      </c>
      <c r="H16" s="75"/>
      <c r="I16" s="81">
        <f t="shared" si="2"/>
        <v>0</v>
      </c>
      <c r="J16" s="75"/>
      <c r="K16" s="81">
        <f t="shared" si="3"/>
        <v>0</v>
      </c>
      <c r="L16" s="75"/>
      <c r="M16" s="81">
        <f t="shared" si="4"/>
        <v>0</v>
      </c>
      <c r="N16" s="75"/>
      <c r="O16" s="81">
        <f t="shared" si="5"/>
        <v>0</v>
      </c>
      <c r="P16" s="75"/>
      <c r="Q16" s="81">
        <f t="shared" si="6"/>
        <v>0</v>
      </c>
      <c r="R16" s="75"/>
      <c r="S16" s="81">
        <f t="shared" si="7"/>
        <v>0</v>
      </c>
      <c r="T16" s="75"/>
      <c r="U16" s="81">
        <f t="shared" si="8"/>
        <v>0</v>
      </c>
      <c r="V16" s="75"/>
      <c r="W16" s="81">
        <f t="shared" si="9"/>
        <v>0</v>
      </c>
      <c r="X16" s="75"/>
      <c r="Y16" s="81">
        <f t="shared" si="10"/>
        <v>0</v>
      </c>
      <c r="Z16" s="75"/>
      <c r="AA16" s="81">
        <f t="shared" si="11"/>
        <v>0</v>
      </c>
      <c r="AB16" s="359"/>
      <c r="AC16" s="360"/>
      <c r="AD16" s="339"/>
    </row>
    <row r="17" spans="1:30" s="4" customFormat="1" ht="15" customHeight="1" x14ac:dyDescent="0.2">
      <c r="A17" s="18">
        <v>9</v>
      </c>
      <c r="B17" s="18"/>
      <c r="C17" s="19"/>
      <c r="D17" s="19"/>
      <c r="E17" s="53"/>
      <c r="F17" s="83">
        <f t="shared" si="0"/>
        <v>0</v>
      </c>
      <c r="G17" s="83">
        <f t="shared" si="1"/>
        <v>0</v>
      </c>
      <c r="H17" s="75"/>
      <c r="I17" s="81">
        <f t="shared" si="2"/>
        <v>0</v>
      </c>
      <c r="J17" s="75"/>
      <c r="K17" s="81">
        <f t="shared" si="3"/>
        <v>0</v>
      </c>
      <c r="L17" s="75"/>
      <c r="M17" s="81">
        <f t="shared" si="4"/>
        <v>0</v>
      </c>
      <c r="N17" s="75"/>
      <c r="O17" s="81">
        <f t="shared" si="5"/>
        <v>0</v>
      </c>
      <c r="P17" s="75"/>
      <c r="Q17" s="81">
        <f t="shared" si="6"/>
        <v>0</v>
      </c>
      <c r="R17" s="75"/>
      <c r="S17" s="81">
        <f t="shared" si="7"/>
        <v>0</v>
      </c>
      <c r="T17" s="75"/>
      <c r="U17" s="81">
        <f t="shared" si="8"/>
        <v>0</v>
      </c>
      <c r="V17" s="75"/>
      <c r="W17" s="81">
        <f t="shared" si="9"/>
        <v>0</v>
      </c>
      <c r="X17" s="75"/>
      <c r="Y17" s="81">
        <f t="shared" si="10"/>
        <v>0</v>
      </c>
      <c r="Z17" s="75"/>
      <c r="AA17" s="81">
        <f t="shared" si="11"/>
        <v>0</v>
      </c>
      <c r="AB17" s="359"/>
      <c r="AC17" s="360"/>
      <c r="AD17" s="339"/>
    </row>
    <row r="18" spans="1:30" s="4" customFormat="1" ht="15" customHeight="1" x14ac:dyDescent="0.2">
      <c r="A18" s="18">
        <v>10</v>
      </c>
      <c r="B18" s="18"/>
      <c r="C18" s="19"/>
      <c r="D18" s="19"/>
      <c r="E18" s="53"/>
      <c r="F18" s="83">
        <f t="shared" si="0"/>
        <v>0</v>
      </c>
      <c r="G18" s="83">
        <f t="shared" si="1"/>
        <v>0</v>
      </c>
      <c r="H18" s="75"/>
      <c r="I18" s="81">
        <f t="shared" si="2"/>
        <v>0</v>
      </c>
      <c r="J18" s="75"/>
      <c r="K18" s="81">
        <f t="shared" si="3"/>
        <v>0</v>
      </c>
      <c r="L18" s="75"/>
      <c r="M18" s="81">
        <f t="shared" si="4"/>
        <v>0</v>
      </c>
      <c r="N18" s="75"/>
      <c r="O18" s="81">
        <f t="shared" si="5"/>
        <v>0</v>
      </c>
      <c r="P18" s="75"/>
      <c r="Q18" s="81">
        <f t="shared" si="6"/>
        <v>0</v>
      </c>
      <c r="R18" s="75"/>
      <c r="S18" s="81">
        <f t="shared" si="7"/>
        <v>0</v>
      </c>
      <c r="T18" s="75"/>
      <c r="U18" s="81">
        <f t="shared" si="8"/>
        <v>0</v>
      </c>
      <c r="V18" s="75"/>
      <c r="W18" s="81">
        <f t="shared" si="9"/>
        <v>0</v>
      </c>
      <c r="X18" s="75"/>
      <c r="Y18" s="81">
        <f t="shared" si="10"/>
        <v>0</v>
      </c>
      <c r="Z18" s="75"/>
      <c r="AA18" s="81">
        <f t="shared" si="11"/>
        <v>0</v>
      </c>
      <c r="AB18" s="359"/>
      <c r="AC18" s="360"/>
      <c r="AD18" s="339"/>
    </row>
    <row r="19" spans="1:30" s="4" customFormat="1" ht="15" customHeight="1" x14ac:dyDescent="0.2">
      <c r="A19" s="18">
        <v>11</v>
      </c>
      <c r="B19" s="18"/>
      <c r="C19" s="19"/>
      <c r="D19" s="19"/>
      <c r="E19" s="53"/>
      <c r="F19" s="83">
        <f t="shared" si="0"/>
        <v>0</v>
      </c>
      <c r="G19" s="83">
        <f t="shared" si="1"/>
        <v>0</v>
      </c>
      <c r="H19" s="75"/>
      <c r="I19" s="81">
        <f t="shared" si="2"/>
        <v>0</v>
      </c>
      <c r="J19" s="75"/>
      <c r="K19" s="81">
        <f t="shared" si="3"/>
        <v>0</v>
      </c>
      <c r="L19" s="75"/>
      <c r="M19" s="81">
        <f t="shared" si="4"/>
        <v>0</v>
      </c>
      <c r="N19" s="75"/>
      <c r="O19" s="81">
        <f t="shared" si="5"/>
        <v>0</v>
      </c>
      <c r="P19" s="75"/>
      <c r="Q19" s="81">
        <f t="shared" si="6"/>
        <v>0</v>
      </c>
      <c r="R19" s="75"/>
      <c r="S19" s="81">
        <f t="shared" si="7"/>
        <v>0</v>
      </c>
      <c r="T19" s="75"/>
      <c r="U19" s="81">
        <f t="shared" si="8"/>
        <v>0</v>
      </c>
      <c r="V19" s="75"/>
      <c r="W19" s="81">
        <f t="shared" si="9"/>
        <v>0</v>
      </c>
      <c r="X19" s="75"/>
      <c r="Y19" s="81">
        <f t="shared" si="10"/>
        <v>0</v>
      </c>
      <c r="Z19" s="75"/>
      <c r="AA19" s="81">
        <f t="shared" si="11"/>
        <v>0</v>
      </c>
      <c r="AB19" s="359"/>
      <c r="AC19" s="360"/>
      <c r="AD19" s="339"/>
    </row>
    <row r="20" spans="1:30" s="4" customFormat="1" ht="15" customHeight="1" x14ac:dyDescent="0.2">
      <c r="A20" s="18">
        <v>12</v>
      </c>
      <c r="B20" s="18"/>
      <c r="C20" s="19"/>
      <c r="D20" s="19"/>
      <c r="E20" s="53"/>
      <c r="F20" s="83">
        <f t="shared" si="0"/>
        <v>0</v>
      </c>
      <c r="G20" s="83">
        <f t="shared" si="1"/>
        <v>0</v>
      </c>
      <c r="H20" s="75"/>
      <c r="I20" s="81">
        <f t="shared" si="2"/>
        <v>0</v>
      </c>
      <c r="J20" s="75"/>
      <c r="K20" s="81">
        <f t="shared" si="3"/>
        <v>0</v>
      </c>
      <c r="L20" s="75"/>
      <c r="M20" s="81">
        <f t="shared" si="4"/>
        <v>0</v>
      </c>
      <c r="N20" s="75"/>
      <c r="O20" s="81">
        <f t="shared" si="5"/>
        <v>0</v>
      </c>
      <c r="P20" s="75"/>
      <c r="Q20" s="81">
        <f t="shared" si="6"/>
        <v>0</v>
      </c>
      <c r="R20" s="75"/>
      <c r="S20" s="81">
        <f t="shared" si="7"/>
        <v>0</v>
      </c>
      <c r="T20" s="75"/>
      <c r="U20" s="81">
        <f t="shared" si="8"/>
        <v>0</v>
      </c>
      <c r="V20" s="75"/>
      <c r="W20" s="81">
        <f t="shared" si="9"/>
        <v>0</v>
      </c>
      <c r="X20" s="75"/>
      <c r="Y20" s="81">
        <f t="shared" si="10"/>
        <v>0</v>
      </c>
      <c r="Z20" s="75"/>
      <c r="AA20" s="81">
        <f t="shared" si="11"/>
        <v>0</v>
      </c>
      <c r="AB20" s="359"/>
      <c r="AC20" s="360"/>
      <c r="AD20" s="339"/>
    </row>
    <row r="21" spans="1:30" s="4" customFormat="1" ht="15" customHeight="1" x14ac:dyDescent="0.2">
      <c r="A21" s="18" t="s">
        <v>51</v>
      </c>
      <c r="B21" s="18"/>
      <c r="C21" s="19"/>
      <c r="D21" s="19"/>
      <c r="E21" s="53"/>
      <c r="F21" s="83">
        <f t="shared" si="0"/>
        <v>0</v>
      </c>
      <c r="G21" s="83">
        <f t="shared" si="1"/>
        <v>0</v>
      </c>
      <c r="H21" s="75"/>
      <c r="I21" s="81">
        <f t="shared" si="2"/>
        <v>0</v>
      </c>
      <c r="J21" s="75"/>
      <c r="K21" s="81">
        <f t="shared" si="3"/>
        <v>0</v>
      </c>
      <c r="L21" s="75"/>
      <c r="M21" s="81">
        <f t="shared" si="4"/>
        <v>0</v>
      </c>
      <c r="N21" s="75"/>
      <c r="O21" s="81">
        <f t="shared" si="5"/>
        <v>0</v>
      </c>
      <c r="P21" s="75"/>
      <c r="Q21" s="81">
        <f t="shared" si="6"/>
        <v>0</v>
      </c>
      <c r="R21" s="75"/>
      <c r="S21" s="81">
        <f t="shared" si="7"/>
        <v>0</v>
      </c>
      <c r="T21" s="75"/>
      <c r="U21" s="81">
        <f t="shared" si="8"/>
        <v>0</v>
      </c>
      <c r="V21" s="75"/>
      <c r="W21" s="81">
        <f t="shared" si="9"/>
        <v>0</v>
      </c>
      <c r="X21" s="75"/>
      <c r="Y21" s="81">
        <f t="shared" si="10"/>
        <v>0</v>
      </c>
      <c r="Z21" s="75"/>
      <c r="AA21" s="81">
        <f t="shared" si="11"/>
        <v>0</v>
      </c>
      <c r="AB21" s="359"/>
      <c r="AC21" s="360"/>
      <c r="AD21" s="339"/>
    </row>
    <row r="22" spans="1:30" ht="13.5" thickBot="1" x14ac:dyDescent="0.25">
      <c r="G22" s="356">
        <f>SUM(G9:G21)</f>
        <v>0</v>
      </c>
      <c r="I22" s="356">
        <f>SUM(I9:I21)</f>
        <v>0</v>
      </c>
      <c r="K22" s="356">
        <f>SUM(K9:K21)</f>
        <v>0</v>
      </c>
      <c r="M22" s="356">
        <f>SUM(M9:M21)</f>
        <v>0</v>
      </c>
      <c r="O22" s="356">
        <f>SUM(O9:O21)</f>
        <v>0</v>
      </c>
      <c r="Q22" s="356">
        <f>SUM(Q9:Q21)</f>
        <v>0</v>
      </c>
      <c r="S22" s="356">
        <f>SUM(S9:S21)</f>
        <v>0</v>
      </c>
      <c r="U22" s="356">
        <f>SUM(U9:U21)</f>
        <v>0</v>
      </c>
      <c r="W22" s="356">
        <f>SUM(W9:W21)</f>
        <v>0</v>
      </c>
      <c r="Y22" s="356">
        <f>SUM(Y9:Y21)</f>
        <v>0</v>
      </c>
      <c r="AA22" s="355">
        <f>SUM(AA9:AA21)</f>
        <v>0</v>
      </c>
      <c r="AB22" s="363">
        <f>SUM(AB9:AB21)</f>
        <v>0</v>
      </c>
      <c r="AC22" s="364">
        <f>SUM(AC9:AC21)</f>
        <v>0</v>
      </c>
      <c r="AD22" s="337"/>
    </row>
  </sheetData>
  <mergeCells count="33">
    <mergeCell ref="AB5:AD6"/>
    <mergeCell ref="AB7:AB8"/>
    <mergeCell ref="AC7:AC8"/>
    <mergeCell ref="AD7:AD8"/>
    <mergeCell ref="A3:D3"/>
    <mergeCell ref="T6:U6"/>
    <mergeCell ref="T7:U7"/>
    <mergeCell ref="V6:W6"/>
    <mergeCell ref="V7:W7"/>
    <mergeCell ref="L7:M7"/>
    <mergeCell ref="P6:Q6"/>
    <mergeCell ref="P7:Q7"/>
    <mergeCell ref="R6:S6"/>
    <mergeCell ref="R7:S7"/>
    <mergeCell ref="N7:O7"/>
    <mergeCell ref="A5:A8"/>
    <mergeCell ref="B5:B8"/>
    <mergeCell ref="H7:I7"/>
    <mergeCell ref="J7:K7"/>
    <mergeCell ref="C5:C8"/>
    <mergeCell ref="D5:D8"/>
    <mergeCell ref="E5:E8"/>
    <mergeCell ref="F5:F8"/>
    <mergeCell ref="H6:I6"/>
    <mergeCell ref="H5:Y5"/>
    <mergeCell ref="X6:Y6"/>
    <mergeCell ref="X7:Y7"/>
    <mergeCell ref="G5:G8"/>
    <mergeCell ref="Z6:AA6"/>
    <mergeCell ref="Z7:AA7"/>
    <mergeCell ref="J6:K6"/>
    <mergeCell ref="L6:M6"/>
    <mergeCell ref="N6:O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Tabelas!$A$22:$A$30</xm:f>
          </x14:formula1>
          <xm:sqref>B9:B21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showGridLines="0" zoomScaleNormal="100" zoomScaleSheetLayoutView="100" workbookViewId="0">
      <selection activeCell="A3" sqref="A3"/>
    </sheetView>
  </sheetViews>
  <sheetFormatPr defaultColWidth="2.6640625" defaultRowHeight="12.75" x14ac:dyDescent="0.2"/>
  <cols>
    <col min="1" max="1" width="6.5" style="23" bestFit="1" customWidth="1"/>
    <col min="2" max="2" width="18" style="23" bestFit="1" customWidth="1"/>
    <col min="3" max="3" width="18" style="23" customWidth="1"/>
    <col min="4" max="4" width="12.6640625" style="23" bestFit="1" customWidth="1"/>
    <col min="5" max="5" width="22.1640625" style="23" customWidth="1"/>
    <col min="6" max="6" width="26.83203125" style="23" customWidth="1"/>
    <col min="7" max="7" width="19" style="23" customWidth="1"/>
    <col min="8" max="8" width="15" style="23" hidden="1" customWidth="1"/>
    <col min="9" max="9" width="9.5" style="23" customWidth="1"/>
    <col min="10" max="10" width="10.83203125" style="23" customWidth="1"/>
    <col min="11" max="11" width="12.1640625" style="23" customWidth="1"/>
    <col min="12" max="12" width="14.83203125" style="23" customWidth="1"/>
    <col min="13" max="13" width="10.5" style="23" customWidth="1"/>
    <col min="14" max="14" width="12" style="23" customWidth="1"/>
    <col min="15" max="15" width="12.6640625" style="23" customWidth="1"/>
    <col min="16" max="16" width="13.1640625" style="23" customWidth="1"/>
    <col min="17" max="17" width="15.33203125" style="23" bestFit="1" customWidth="1"/>
    <col min="18" max="27" width="14.33203125" style="23" bestFit="1" customWidth="1"/>
    <col min="28" max="28" width="14.33203125" style="23" customWidth="1"/>
    <col min="29" max="29" width="15.6640625" style="23" customWidth="1"/>
    <col min="30" max="30" width="16" style="23" customWidth="1"/>
    <col min="31" max="16384" width="2.6640625" style="23"/>
  </cols>
  <sheetData>
    <row r="1" spans="1:30" s="15" customFormat="1" ht="12" customHeight="1" x14ac:dyDescent="0.2">
      <c r="A1" s="33"/>
      <c r="B1" s="33"/>
      <c r="C1" s="33"/>
      <c r="D1" s="33"/>
      <c r="E1" s="33"/>
      <c r="F1" s="33"/>
      <c r="G1" s="33"/>
      <c r="H1" s="33"/>
      <c r="I1" s="33"/>
      <c r="J1" s="33"/>
      <c r="K1" s="33"/>
      <c r="L1" s="33"/>
      <c r="M1" s="33"/>
      <c r="N1" s="33"/>
      <c r="O1" s="33"/>
      <c r="P1" s="33"/>
      <c r="Q1" s="33"/>
      <c r="R1" s="33"/>
      <c r="S1" s="33"/>
      <c r="T1" s="33"/>
      <c r="U1" s="33"/>
      <c r="V1" s="33"/>
      <c r="W1" s="458"/>
      <c r="X1" s="458"/>
      <c r="Y1" s="458"/>
      <c r="Z1" s="458"/>
      <c r="AA1" s="458"/>
      <c r="AB1" s="458"/>
      <c r="AC1" s="458"/>
      <c r="AD1" s="459"/>
    </row>
    <row r="2" spans="1:30" s="14" customFormat="1" ht="18" x14ac:dyDescent="0.2">
      <c r="A2" s="70" t="s">
        <v>195</v>
      </c>
      <c r="B2" s="66"/>
      <c r="C2" s="66"/>
      <c r="D2" s="66"/>
      <c r="E2" s="66"/>
      <c r="F2" s="66"/>
      <c r="G2" s="66"/>
      <c r="H2" s="66"/>
      <c r="I2" s="66"/>
      <c r="J2" s="66"/>
      <c r="K2" s="66"/>
      <c r="L2" s="66"/>
      <c r="M2" s="66"/>
      <c r="N2" s="66"/>
      <c r="O2" s="66"/>
      <c r="P2" s="66"/>
      <c r="Q2" s="66"/>
      <c r="R2" s="66"/>
      <c r="S2" s="66"/>
      <c r="T2" s="66"/>
      <c r="U2" s="66"/>
      <c r="V2" s="66"/>
      <c r="W2" s="458"/>
      <c r="X2" s="458"/>
      <c r="Y2" s="458"/>
      <c r="Z2" s="458"/>
      <c r="AA2" s="458"/>
      <c r="AB2" s="458"/>
      <c r="AC2" s="458"/>
      <c r="AD2" s="459"/>
    </row>
    <row r="3" spans="1:30" s="17" customFormat="1" ht="18.75" customHeight="1" x14ac:dyDescent="0.2">
      <c r="A3" s="33"/>
      <c r="B3" s="33"/>
      <c r="C3" s="33"/>
      <c r="D3" s="33"/>
      <c r="E3" s="33"/>
      <c r="F3" s="33"/>
      <c r="G3" s="33"/>
      <c r="H3" s="33"/>
      <c r="I3" s="33"/>
      <c r="J3" s="33"/>
      <c r="K3" s="33"/>
      <c r="L3" s="33"/>
      <c r="M3" s="33"/>
      <c r="N3" s="33"/>
      <c r="O3" s="33"/>
      <c r="P3" s="33"/>
      <c r="Q3" s="33"/>
      <c r="R3" s="33"/>
      <c r="S3" s="33"/>
      <c r="T3" s="33"/>
      <c r="U3" s="33"/>
      <c r="V3" s="33"/>
      <c r="W3" s="460"/>
      <c r="X3" s="460"/>
      <c r="Y3" s="460"/>
      <c r="Z3" s="460"/>
      <c r="AA3" s="460"/>
      <c r="AB3" s="460"/>
      <c r="AC3" s="460"/>
      <c r="AD3" s="461"/>
    </row>
    <row r="4" spans="1:30" s="21" customFormat="1" ht="39" customHeight="1" x14ac:dyDescent="0.2">
      <c r="A4" s="457" t="s">
        <v>0</v>
      </c>
      <c r="B4" s="457" t="s">
        <v>116</v>
      </c>
      <c r="C4" s="457" t="s">
        <v>11</v>
      </c>
      <c r="D4" s="457" t="s">
        <v>5</v>
      </c>
      <c r="E4" s="457"/>
      <c r="F4" s="457"/>
      <c r="G4" s="457" t="s">
        <v>96</v>
      </c>
      <c r="H4" s="465" t="s">
        <v>97</v>
      </c>
      <c r="I4" s="457" t="s">
        <v>145</v>
      </c>
      <c r="J4" s="457"/>
      <c r="K4" s="457"/>
      <c r="L4" s="457"/>
      <c r="M4" s="457" t="s">
        <v>6</v>
      </c>
      <c r="N4" s="457"/>
      <c r="O4" s="457"/>
      <c r="P4" s="457"/>
      <c r="Q4" s="457" t="s">
        <v>83</v>
      </c>
      <c r="R4" s="13" t="s">
        <v>91</v>
      </c>
      <c r="S4" s="13" t="s">
        <v>91</v>
      </c>
      <c r="T4" s="13" t="s">
        <v>91</v>
      </c>
      <c r="U4" s="13" t="s">
        <v>91</v>
      </c>
      <c r="V4" s="13" t="s">
        <v>91</v>
      </c>
      <c r="W4" s="13" t="s">
        <v>91</v>
      </c>
      <c r="X4" s="62" t="s">
        <v>91</v>
      </c>
      <c r="Y4" s="62" t="s">
        <v>91</v>
      </c>
      <c r="Z4" s="62" t="s">
        <v>91</v>
      </c>
      <c r="AA4" s="62" t="s">
        <v>91</v>
      </c>
      <c r="AB4" s="462" t="s">
        <v>191</v>
      </c>
      <c r="AC4" s="463"/>
      <c r="AD4" s="464"/>
    </row>
    <row r="5" spans="1:30" s="21" customFormat="1" ht="30.75" customHeight="1" x14ac:dyDescent="0.2">
      <c r="A5" s="457"/>
      <c r="B5" s="457"/>
      <c r="C5" s="457"/>
      <c r="D5" s="12" t="s">
        <v>117</v>
      </c>
      <c r="E5" s="12" t="s">
        <v>7</v>
      </c>
      <c r="F5" s="12" t="s">
        <v>9</v>
      </c>
      <c r="G5" s="457"/>
      <c r="H5" s="466"/>
      <c r="I5" s="12" t="s">
        <v>3</v>
      </c>
      <c r="J5" s="12" t="s">
        <v>8</v>
      </c>
      <c r="K5" s="12" t="s">
        <v>4</v>
      </c>
      <c r="L5" s="12" t="s">
        <v>82</v>
      </c>
      <c r="M5" s="12" t="s">
        <v>3</v>
      </c>
      <c r="N5" s="12" t="s">
        <v>8</v>
      </c>
      <c r="O5" s="12" t="s">
        <v>4</v>
      </c>
      <c r="P5" s="12" t="s">
        <v>82</v>
      </c>
      <c r="Q5" s="457"/>
      <c r="R5" s="191" t="s">
        <v>193</v>
      </c>
      <c r="S5" s="191" t="s">
        <v>193</v>
      </c>
      <c r="T5" s="191" t="s">
        <v>193</v>
      </c>
      <c r="U5" s="191" t="s">
        <v>193</v>
      </c>
      <c r="V5" s="191" t="s">
        <v>193</v>
      </c>
      <c r="W5" s="191" t="s">
        <v>193</v>
      </c>
      <c r="X5" s="191" t="s">
        <v>193</v>
      </c>
      <c r="Y5" s="191" t="s">
        <v>193</v>
      </c>
      <c r="Z5" s="191" t="s">
        <v>193</v>
      </c>
      <c r="AA5" s="191" t="s">
        <v>193</v>
      </c>
      <c r="AB5" s="365" t="s">
        <v>192</v>
      </c>
      <c r="AC5" s="365" t="s">
        <v>190</v>
      </c>
      <c r="AD5" s="365" t="s">
        <v>2</v>
      </c>
    </row>
    <row r="6" spans="1:30" ht="15.75" customHeight="1" x14ac:dyDescent="0.2">
      <c r="A6" s="9">
        <v>1</v>
      </c>
      <c r="B6" s="9"/>
      <c r="C6" s="9"/>
      <c r="D6" s="9"/>
      <c r="E6" s="10"/>
      <c r="F6" s="10"/>
      <c r="G6" s="10"/>
      <c r="H6" s="10"/>
      <c r="I6" s="22"/>
      <c r="J6" s="22"/>
      <c r="K6" s="57"/>
      <c r="L6" s="55"/>
      <c r="M6" s="22"/>
      <c r="N6" s="11"/>
      <c r="O6" s="58"/>
      <c r="P6" s="54"/>
      <c r="Q6" s="84">
        <f t="shared" ref="Q6:Q34" si="0">SUM(R6:AA6)</f>
        <v>0</v>
      </c>
      <c r="R6" s="76"/>
      <c r="S6" s="76"/>
      <c r="T6" s="76"/>
      <c r="U6" s="76"/>
      <c r="V6" s="76"/>
      <c r="W6" s="76"/>
      <c r="X6" s="76"/>
      <c r="Y6" s="76"/>
      <c r="Z6" s="76"/>
      <c r="AA6" s="368"/>
      <c r="AB6" s="370"/>
      <c r="AC6" s="371"/>
      <c r="AD6" s="366"/>
    </row>
    <row r="7" spans="1:30" ht="15.75" customHeight="1" x14ac:dyDescent="0.2">
      <c r="A7" s="9">
        <v>2</v>
      </c>
      <c r="B7" s="9"/>
      <c r="C7" s="9"/>
      <c r="D7" s="9"/>
      <c r="E7" s="10"/>
      <c r="F7" s="10"/>
      <c r="G7" s="10"/>
      <c r="H7" s="10"/>
      <c r="I7" s="22"/>
      <c r="J7" s="22"/>
      <c r="K7" s="57"/>
      <c r="L7" s="55"/>
      <c r="M7" s="22"/>
      <c r="N7" s="11"/>
      <c r="O7" s="58"/>
      <c r="P7" s="54"/>
      <c r="Q7" s="84">
        <f t="shared" si="0"/>
        <v>0</v>
      </c>
      <c r="R7" s="76"/>
      <c r="S7" s="76"/>
      <c r="T7" s="76"/>
      <c r="U7" s="76"/>
      <c r="V7" s="76"/>
      <c r="W7" s="76"/>
      <c r="X7" s="76"/>
      <c r="Y7" s="76"/>
      <c r="Z7" s="76"/>
      <c r="AA7" s="368"/>
      <c r="AB7" s="372"/>
      <c r="AC7" s="373"/>
      <c r="AD7" s="367"/>
    </row>
    <row r="8" spans="1:30" ht="15.75" customHeight="1" x14ac:dyDescent="0.2">
      <c r="A8" s="9">
        <v>3</v>
      </c>
      <c r="B8" s="9"/>
      <c r="C8" s="9"/>
      <c r="D8" s="9"/>
      <c r="E8" s="10"/>
      <c r="F8" s="10"/>
      <c r="G8" s="10"/>
      <c r="H8" s="10"/>
      <c r="I8" s="22"/>
      <c r="J8" s="22"/>
      <c r="K8" s="57"/>
      <c r="L8" s="55"/>
      <c r="M8" s="22"/>
      <c r="N8" s="11"/>
      <c r="O8" s="58"/>
      <c r="P8" s="54"/>
      <c r="Q8" s="84">
        <f t="shared" si="0"/>
        <v>0</v>
      </c>
      <c r="R8" s="76"/>
      <c r="S8" s="76"/>
      <c r="T8" s="76"/>
      <c r="U8" s="76"/>
      <c r="V8" s="76"/>
      <c r="W8" s="76"/>
      <c r="X8" s="76"/>
      <c r="Y8" s="76"/>
      <c r="Z8" s="76"/>
      <c r="AA8" s="368"/>
      <c r="AB8" s="372"/>
      <c r="AC8" s="373"/>
      <c r="AD8" s="367"/>
    </row>
    <row r="9" spans="1:30" ht="15.75" customHeight="1" x14ac:dyDescent="0.2">
      <c r="A9" s="9">
        <v>4</v>
      </c>
      <c r="B9" s="9"/>
      <c r="C9" s="9"/>
      <c r="D9" s="9"/>
      <c r="E9" s="10"/>
      <c r="F9" s="10"/>
      <c r="G9" s="10"/>
      <c r="H9" s="10"/>
      <c r="I9" s="22"/>
      <c r="J9" s="22"/>
      <c r="K9" s="57"/>
      <c r="L9" s="55"/>
      <c r="M9" s="22"/>
      <c r="N9" s="11"/>
      <c r="O9" s="58"/>
      <c r="P9" s="54"/>
      <c r="Q9" s="84">
        <f t="shared" si="0"/>
        <v>0</v>
      </c>
      <c r="R9" s="76"/>
      <c r="S9" s="76"/>
      <c r="T9" s="76"/>
      <c r="U9" s="76"/>
      <c r="V9" s="76"/>
      <c r="W9" s="76"/>
      <c r="X9" s="76"/>
      <c r="Y9" s="76"/>
      <c r="Z9" s="76"/>
      <c r="AA9" s="368"/>
      <c r="AB9" s="372"/>
      <c r="AC9" s="373"/>
      <c r="AD9" s="367"/>
    </row>
    <row r="10" spans="1:30" ht="15.75" customHeight="1" x14ac:dyDescent="0.2">
      <c r="A10" s="9">
        <v>5</v>
      </c>
      <c r="B10" s="9"/>
      <c r="C10" s="9"/>
      <c r="D10" s="9"/>
      <c r="E10" s="10"/>
      <c r="F10" s="10"/>
      <c r="G10" s="10"/>
      <c r="H10" s="10"/>
      <c r="I10" s="22"/>
      <c r="J10" s="22"/>
      <c r="K10" s="57"/>
      <c r="L10" s="55"/>
      <c r="M10" s="22"/>
      <c r="N10" s="11"/>
      <c r="O10" s="58"/>
      <c r="P10" s="54"/>
      <c r="Q10" s="84">
        <f t="shared" si="0"/>
        <v>0</v>
      </c>
      <c r="R10" s="76"/>
      <c r="S10" s="76"/>
      <c r="T10" s="76"/>
      <c r="U10" s="76"/>
      <c r="V10" s="76"/>
      <c r="W10" s="76"/>
      <c r="X10" s="76"/>
      <c r="Y10" s="76"/>
      <c r="Z10" s="76"/>
      <c r="AA10" s="368"/>
      <c r="AB10" s="372"/>
      <c r="AC10" s="373"/>
      <c r="AD10" s="367"/>
    </row>
    <row r="11" spans="1:30" ht="15.75" customHeight="1" x14ac:dyDescent="0.2">
      <c r="A11" s="9">
        <v>6</v>
      </c>
      <c r="B11" s="9"/>
      <c r="C11" s="9"/>
      <c r="D11" s="9"/>
      <c r="E11" s="10"/>
      <c r="F11" s="10"/>
      <c r="G11" s="10"/>
      <c r="H11" s="10"/>
      <c r="I11" s="22"/>
      <c r="J11" s="22"/>
      <c r="K11" s="57"/>
      <c r="L11" s="55"/>
      <c r="M11" s="22"/>
      <c r="N11" s="11"/>
      <c r="O11" s="58"/>
      <c r="P11" s="54"/>
      <c r="Q11" s="84">
        <f t="shared" si="0"/>
        <v>0</v>
      </c>
      <c r="R11" s="76"/>
      <c r="S11" s="76"/>
      <c r="T11" s="76"/>
      <c r="U11" s="76"/>
      <c r="V11" s="76"/>
      <c r="W11" s="76"/>
      <c r="X11" s="76"/>
      <c r="Y11" s="76"/>
      <c r="Z11" s="76"/>
      <c r="AA11" s="368"/>
      <c r="AB11" s="372"/>
      <c r="AC11" s="373"/>
      <c r="AD11" s="367"/>
    </row>
    <row r="12" spans="1:30" ht="15.75" customHeight="1" x14ac:dyDescent="0.2">
      <c r="A12" s="9">
        <v>7</v>
      </c>
      <c r="B12" s="9"/>
      <c r="C12" s="9"/>
      <c r="D12" s="9"/>
      <c r="E12" s="10"/>
      <c r="F12" s="10"/>
      <c r="G12" s="10"/>
      <c r="H12" s="10"/>
      <c r="I12" s="24"/>
      <c r="J12" s="24"/>
      <c r="K12" s="57"/>
      <c r="L12" s="56"/>
      <c r="M12" s="24"/>
      <c r="N12" s="11"/>
      <c r="O12" s="57"/>
      <c r="P12" s="54"/>
      <c r="Q12" s="84">
        <f t="shared" si="0"/>
        <v>0</v>
      </c>
      <c r="R12" s="76"/>
      <c r="S12" s="76"/>
      <c r="T12" s="76"/>
      <c r="U12" s="76"/>
      <c r="V12" s="76"/>
      <c r="W12" s="76"/>
      <c r="X12" s="76"/>
      <c r="Y12" s="76"/>
      <c r="Z12" s="76"/>
      <c r="AA12" s="368"/>
      <c r="AB12" s="372"/>
      <c r="AC12" s="373"/>
      <c r="AD12" s="367"/>
    </row>
    <row r="13" spans="1:30" ht="15.75" customHeight="1" x14ac:dyDescent="0.2">
      <c r="A13" s="9">
        <v>8</v>
      </c>
      <c r="B13" s="9"/>
      <c r="C13" s="9"/>
      <c r="D13" s="9"/>
      <c r="E13" s="10"/>
      <c r="F13" s="10"/>
      <c r="G13" s="10"/>
      <c r="H13" s="10"/>
      <c r="I13" s="24"/>
      <c r="J13" s="24"/>
      <c r="K13" s="57"/>
      <c r="L13" s="56"/>
      <c r="M13" s="24"/>
      <c r="N13" s="11"/>
      <c r="O13" s="57"/>
      <c r="P13" s="54"/>
      <c r="Q13" s="84">
        <f t="shared" si="0"/>
        <v>0</v>
      </c>
      <c r="R13" s="76"/>
      <c r="S13" s="76"/>
      <c r="T13" s="76"/>
      <c r="U13" s="76"/>
      <c r="V13" s="76"/>
      <c r="W13" s="76"/>
      <c r="X13" s="76"/>
      <c r="Y13" s="76"/>
      <c r="Z13" s="76"/>
      <c r="AA13" s="368"/>
      <c r="AB13" s="372"/>
      <c r="AC13" s="373"/>
      <c r="AD13" s="367"/>
    </row>
    <row r="14" spans="1:30" ht="15.75" customHeight="1" x14ac:dyDescent="0.2">
      <c r="A14" s="9">
        <v>9</v>
      </c>
      <c r="B14" s="9"/>
      <c r="C14" s="9"/>
      <c r="D14" s="9"/>
      <c r="E14" s="10"/>
      <c r="F14" s="10"/>
      <c r="G14" s="10"/>
      <c r="H14" s="10"/>
      <c r="I14" s="24"/>
      <c r="J14" s="24"/>
      <c r="K14" s="57"/>
      <c r="L14" s="56"/>
      <c r="M14" s="24"/>
      <c r="N14" s="11"/>
      <c r="O14" s="57"/>
      <c r="P14" s="54"/>
      <c r="Q14" s="84">
        <f t="shared" si="0"/>
        <v>0</v>
      </c>
      <c r="R14" s="76"/>
      <c r="S14" s="76"/>
      <c r="T14" s="76"/>
      <c r="U14" s="76"/>
      <c r="V14" s="76"/>
      <c r="W14" s="76"/>
      <c r="X14" s="76"/>
      <c r="Y14" s="76"/>
      <c r="Z14" s="76"/>
      <c r="AA14" s="368"/>
      <c r="AB14" s="372"/>
      <c r="AC14" s="373"/>
      <c r="AD14" s="367"/>
    </row>
    <row r="15" spans="1:30" ht="15.75" customHeight="1" x14ac:dyDescent="0.2">
      <c r="A15" s="9">
        <v>10</v>
      </c>
      <c r="B15" s="9"/>
      <c r="C15" s="9"/>
      <c r="D15" s="9"/>
      <c r="E15" s="10"/>
      <c r="F15" s="10"/>
      <c r="G15" s="10"/>
      <c r="H15" s="10"/>
      <c r="I15" s="24"/>
      <c r="J15" s="24"/>
      <c r="K15" s="57"/>
      <c r="L15" s="56"/>
      <c r="M15" s="24"/>
      <c r="N15" s="11"/>
      <c r="O15" s="57"/>
      <c r="P15" s="54"/>
      <c r="Q15" s="84">
        <f t="shared" si="0"/>
        <v>0</v>
      </c>
      <c r="R15" s="76"/>
      <c r="S15" s="76"/>
      <c r="T15" s="76"/>
      <c r="U15" s="76"/>
      <c r="V15" s="76"/>
      <c r="W15" s="76"/>
      <c r="X15" s="76"/>
      <c r="Y15" s="76"/>
      <c r="Z15" s="76"/>
      <c r="AA15" s="368"/>
      <c r="AB15" s="372"/>
      <c r="AC15" s="373"/>
      <c r="AD15" s="367"/>
    </row>
    <row r="16" spans="1:30" ht="15.75" customHeight="1" x14ac:dyDescent="0.2">
      <c r="A16" s="9">
        <v>11</v>
      </c>
      <c r="B16" s="9"/>
      <c r="C16" s="9"/>
      <c r="D16" s="9"/>
      <c r="E16" s="10"/>
      <c r="F16" s="10"/>
      <c r="G16" s="10"/>
      <c r="H16" s="10"/>
      <c r="I16" s="24"/>
      <c r="J16" s="24"/>
      <c r="K16" s="57"/>
      <c r="L16" s="56"/>
      <c r="M16" s="24"/>
      <c r="N16" s="11"/>
      <c r="O16" s="57"/>
      <c r="P16" s="54"/>
      <c r="Q16" s="84">
        <f t="shared" si="0"/>
        <v>0</v>
      </c>
      <c r="R16" s="76"/>
      <c r="S16" s="76"/>
      <c r="T16" s="76"/>
      <c r="U16" s="76"/>
      <c r="V16" s="76"/>
      <c r="W16" s="76"/>
      <c r="X16" s="76"/>
      <c r="Y16" s="76"/>
      <c r="Z16" s="76"/>
      <c r="AA16" s="368"/>
      <c r="AB16" s="372"/>
      <c r="AC16" s="373"/>
      <c r="AD16" s="367"/>
    </row>
    <row r="17" spans="1:30" ht="15.75" customHeight="1" x14ac:dyDescent="0.2">
      <c r="A17" s="9">
        <v>12</v>
      </c>
      <c r="B17" s="9"/>
      <c r="C17" s="9"/>
      <c r="D17" s="9"/>
      <c r="E17" s="10"/>
      <c r="F17" s="10"/>
      <c r="G17" s="10"/>
      <c r="H17" s="10"/>
      <c r="I17" s="24"/>
      <c r="J17" s="24"/>
      <c r="K17" s="57"/>
      <c r="L17" s="56"/>
      <c r="M17" s="24"/>
      <c r="N17" s="11"/>
      <c r="O17" s="57"/>
      <c r="P17" s="54"/>
      <c r="Q17" s="84">
        <f t="shared" si="0"/>
        <v>0</v>
      </c>
      <c r="R17" s="76"/>
      <c r="S17" s="76"/>
      <c r="T17" s="76"/>
      <c r="U17" s="76"/>
      <c r="V17" s="76"/>
      <c r="W17" s="76"/>
      <c r="X17" s="76"/>
      <c r="Y17" s="76"/>
      <c r="Z17" s="76"/>
      <c r="AA17" s="368"/>
      <c r="AB17" s="372"/>
      <c r="AC17" s="373"/>
      <c r="AD17" s="367"/>
    </row>
    <row r="18" spans="1:30" ht="15.75" customHeight="1" x14ac:dyDescent="0.2">
      <c r="A18" s="9">
        <v>13</v>
      </c>
      <c r="B18" s="9"/>
      <c r="C18" s="9"/>
      <c r="D18" s="9"/>
      <c r="E18" s="10"/>
      <c r="F18" s="10"/>
      <c r="G18" s="10"/>
      <c r="H18" s="10"/>
      <c r="I18" s="24"/>
      <c r="J18" s="24"/>
      <c r="K18" s="57"/>
      <c r="L18" s="56"/>
      <c r="M18" s="24"/>
      <c r="N18" s="11"/>
      <c r="O18" s="57"/>
      <c r="P18" s="54"/>
      <c r="Q18" s="84">
        <f t="shared" si="0"/>
        <v>0</v>
      </c>
      <c r="R18" s="76"/>
      <c r="S18" s="76"/>
      <c r="T18" s="76"/>
      <c r="U18" s="76"/>
      <c r="V18" s="76"/>
      <c r="W18" s="76"/>
      <c r="X18" s="76"/>
      <c r="Y18" s="76"/>
      <c r="Z18" s="76"/>
      <c r="AA18" s="368"/>
      <c r="AB18" s="372"/>
      <c r="AC18" s="373"/>
      <c r="AD18" s="367"/>
    </row>
    <row r="19" spans="1:30" ht="15.75" customHeight="1" x14ac:dyDescent="0.2">
      <c r="A19" s="9">
        <v>14</v>
      </c>
      <c r="B19" s="9"/>
      <c r="C19" s="9"/>
      <c r="D19" s="9"/>
      <c r="E19" s="10"/>
      <c r="F19" s="10"/>
      <c r="G19" s="10"/>
      <c r="H19" s="10"/>
      <c r="I19" s="24"/>
      <c r="J19" s="24"/>
      <c r="K19" s="57"/>
      <c r="L19" s="56"/>
      <c r="M19" s="24"/>
      <c r="N19" s="11"/>
      <c r="O19" s="57"/>
      <c r="P19" s="54"/>
      <c r="Q19" s="84">
        <f t="shared" si="0"/>
        <v>0</v>
      </c>
      <c r="R19" s="76"/>
      <c r="S19" s="76"/>
      <c r="T19" s="76"/>
      <c r="U19" s="76"/>
      <c r="V19" s="76"/>
      <c r="W19" s="76"/>
      <c r="X19" s="76"/>
      <c r="Y19" s="76"/>
      <c r="Z19" s="76"/>
      <c r="AA19" s="368"/>
      <c r="AB19" s="372"/>
      <c r="AC19" s="373"/>
      <c r="AD19" s="367"/>
    </row>
    <row r="20" spans="1:30" ht="15.75" customHeight="1" x14ac:dyDescent="0.2">
      <c r="A20" s="9">
        <v>15</v>
      </c>
      <c r="B20" s="9"/>
      <c r="C20" s="9"/>
      <c r="D20" s="9"/>
      <c r="E20" s="10"/>
      <c r="F20" s="10"/>
      <c r="G20" s="10"/>
      <c r="H20" s="10"/>
      <c r="I20" s="24"/>
      <c r="J20" s="24"/>
      <c r="K20" s="57"/>
      <c r="L20" s="56"/>
      <c r="M20" s="24"/>
      <c r="N20" s="11"/>
      <c r="O20" s="57"/>
      <c r="P20" s="54"/>
      <c r="Q20" s="84">
        <f t="shared" si="0"/>
        <v>0</v>
      </c>
      <c r="R20" s="76"/>
      <c r="S20" s="76"/>
      <c r="T20" s="76"/>
      <c r="U20" s="76"/>
      <c r="V20" s="76"/>
      <c r="W20" s="76"/>
      <c r="X20" s="76"/>
      <c r="Y20" s="76"/>
      <c r="Z20" s="76"/>
      <c r="AA20" s="368"/>
      <c r="AB20" s="372"/>
      <c r="AC20" s="373"/>
      <c r="AD20" s="367"/>
    </row>
    <row r="21" spans="1:30" ht="15.75" customHeight="1" x14ac:dyDescent="0.2">
      <c r="A21" s="9">
        <v>16</v>
      </c>
      <c r="B21" s="9"/>
      <c r="C21" s="9"/>
      <c r="D21" s="9"/>
      <c r="E21" s="10"/>
      <c r="F21" s="10"/>
      <c r="G21" s="10"/>
      <c r="H21" s="10"/>
      <c r="I21" s="24"/>
      <c r="J21" s="24"/>
      <c r="K21" s="57"/>
      <c r="L21" s="56"/>
      <c r="M21" s="24"/>
      <c r="N21" s="11"/>
      <c r="O21" s="57"/>
      <c r="P21" s="54"/>
      <c r="Q21" s="84">
        <f t="shared" si="0"/>
        <v>0</v>
      </c>
      <c r="R21" s="76"/>
      <c r="S21" s="76"/>
      <c r="T21" s="76"/>
      <c r="U21" s="76"/>
      <c r="V21" s="76"/>
      <c r="W21" s="76"/>
      <c r="X21" s="76"/>
      <c r="Y21" s="76"/>
      <c r="Z21" s="76"/>
      <c r="AA21" s="368"/>
      <c r="AB21" s="372"/>
      <c r="AC21" s="373"/>
      <c r="AD21" s="367"/>
    </row>
    <row r="22" spans="1:30" ht="15.75" customHeight="1" x14ac:dyDescent="0.2">
      <c r="A22" s="9">
        <v>17</v>
      </c>
      <c r="B22" s="9"/>
      <c r="C22" s="9"/>
      <c r="D22" s="9"/>
      <c r="E22" s="10"/>
      <c r="F22" s="10"/>
      <c r="G22" s="10"/>
      <c r="H22" s="10"/>
      <c r="I22" s="24"/>
      <c r="J22" s="24"/>
      <c r="K22" s="57"/>
      <c r="L22" s="56"/>
      <c r="M22" s="24"/>
      <c r="N22" s="11"/>
      <c r="O22" s="57"/>
      <c r="P22" s="54"/>
      <c r="Q22" s="84">
        <f t="shared" si="0"/>
        <v>0</v>
      </c>
      <c r="R22" s="76"/>
      <c r="S22" s="76"/>
      <c r="T22" s="76"/>
      <c r="U22" s="76"/>
      <c r="V22" s="76"/>
      <c r="W22" s="76"/>
      <c r="X22" s="76"/>
      <c r="Y22" s="76"/>
      <c r="Z22" s="76"/>
      <c r="AA22" s="368"/>
      <c r="AB22" s="372"/>
      <c r="AC22" s="373"/>
      <c r="AD22" s="367"/>
    </row>
    <row r="23" spans="1:30" ht="15.75" customHeight="1" x14ac:dyDescent="0.2">
      <c r="A23" s="9">
        <v>18</v>
      </c>
      <c r="B23" s="9"/>
      <c r="C23" s="9"/>
      <c r="D23" s="9"/>
      <c r="E23" s="10"/>
      <c r="F23" s="10"/>
      <c r="G23" s="10"/>
      <c r="H23" s="10"/>
      <c r="I23" s="24"/>
      <c r="J23" s="24"/>
      <c r="K23" s="57"/>
      <c r="L23" s="56"/>
      <c r="M23" s="24"/>
      <c r="N23" s="11"/>
      <c r="O23" s="57"/>
      <c r="P23" s="54"/>
      <c r="Q23" s="84">
        <f t="shared" si="0"/>
        <v>0</v>
      </c>
      <c r="R23" s="76"/>
      <c r="S23" s="76"/>
      <c r="T23" s="76"/>
      <c r="U23" s="76"/>
      <c r="V23" s="76"/>
      <c r="W23" s="76"/>
      <c r="X23" s="76"/>
      <c r="Y23" s="76"/>
      <c r="Z23" s="76"/>
      <c r="AA23" s="368"/>
      <c r="AB23" s="372"/>
      <c r="AC23" s="373"/>
      <c r="AD23" s="367"/>
    </row>
    <row r="24" spans="1:30" ht="15.75" customHeight="1" x14ac:dyDescent="0.2">
      <c r="A24" s="9">
        <v>19</v>
      </c>
      <c r="B24" s="9"/>
      <c r="C24" s="9"/>
      <c r="D24" s="9"/>
      <c r="E24" s="10"/>
      <c r="F24" s="10"/>
      <c r="G24" s="10"/>
      <c r="H24" s="10"/>
      <c r="I24" s="24"/>
      <c r="J24" s="24"/>
      <c r="K24" s="57"/>
      <c r="L24" s="56"/>
      <c r="M24" s="24"/>
      <c r="N24" s="11"/>
      <c r="O24" s="57"/>
      <c r="P24" s="54"/>
      <c r="Q24" s="84">
        <f t="shared" si="0"/>
        <v>0</v>
      </c>
      <c r="R24" s="76"/>
      <c r="S24" s="76"/>
      <c r="T24" s="76"/>
      <c r="U24" s="76"/>
      <c r="V24" s="76"/>
      <c r="W24" s="76"/>
      <c r="X24" s="76"/>
      <c r="Y24" s="76"/>
      <c r="Z24" s="76"/>
      <c r="AA24" s="368"/>
      <c r="AB24" s="372"/>
      <c r="AC24" s="373"/>
      <c r="AD24" s="367"/>
    </row>
    <row r="25" spans="1:30" ht="15.75" customHeight="1" x14ac:dyDescent="0.2">
      <c r="A25" s="9">
        <v>20</v>
      </c>
      <c r="B25" s="9"/>
      <c r="C25" s="9"/>
      <c r="D25" s="9"/>
      <c r="E25" s="10"/>
      <c r="F25" s="10"/>
      <c r="G25" s="10"/>
      <c r="H25" s="10"/>
      <c r="I25" s="22"/>
      <c r="J25" s="22"/>
      <c r="K25" s="57"/>
      <c r="L25" s="55"/>
      <c r="M25" s="22"/>
      <c r="N25" s="11"/>
      <c r="O25" s="58"/>
      <c r="P25" s="54"/>
      <c r="Q25" s="84">
        <f t="shared" si="0"/>
        <v>0</v>
      </c>
      <c r="R25" s="76"/>
      <c r="S25" s="76"/>
      <c r="T25" s="76"/>
      <c r="U25" s="76"/>
      <c r="V25" s="76"/>
      <c r="W25" s="76"/>
      <c r="X25" s="76"/>
      <c r="Y25" s="76"/>
      <c r="Z25" s="76"/>
      <c r="AA25" s="368"/>
      <c r="AB25" s="372"/>
      <c r="AC25" s="373"/>
      <c r="AD25" s="367"/>
    </row>
    <row r="26" spans="1:30" ht="15.75" customHeight="1" x14ac:dyDescent="0.2">
      <c r="A26" s="9">
        <v>21</v>
      </c>
      <c r="B26" s="9"/>
      <c r="C26" s="9"/>
      <c r="D26" s="9"/>
      <c r="E26" s="10"/>
      <c r="F26" s="10"/>
      <c r="G26" s="10"/>
      <c r="H26" s="10"/>
      <c r="I26" s="22"/>
      <c r="J26" s="22"/>
      <c r="K26" s="57"/>
      <c r="L26" s="55"/>
      <c r="M26" s="22"/>
      <c r="N26" s="11"/>
      <c r="O26" s="58"/>
      <c r="P26" s="54"/>
      <c r="Q26" s="84">
        <f t="shared" si="0"/>
        <v>0</v>
      </c>
      <c r="R26" s="76"/>
      <c r="S26" s="76"/>
      <c r="T26" s="76"/>
      <c r="U26" s="76"/>
      <c r="V26" s="76"/>
      <c r="W26" s="76"/>
      <c r="X26" s="76"/>
      <c r="Y26" s="76"/>
      <c r="Z26" s="76"/>
      <c r="AA26" s="368"/>
      <c r="AB26" s="372"/>
      <c r="AC26" s="373"/>
      <c r="AD26" s="367"/>
    </row>
    <row r="27" spans="1:30" ht="15.75" customHeight="1" x14ac:dyDescent="0.2">
      <c r="A27" s="9">
        <v>22</v>
      </c>
      <c r="B27" s="9"/>
      <c r="C27" s="9"/>
      <c r="D27" s="9"/>
      <c r="E27" s="10"/>
      <c r="F27" s="10"/>
      <c r="G27" s="10"/>
      <c r="H27" s="10"/>
      <c r="I27" s="22"/>
      <c r="J27" s="22"/>
      <c r="K27" s="57"/>
      <c r="L27" s="55"/>
      <c r="M27" s="22"/>
      <c r="N27" s="11"/>
      <c r="O27" s="58"/>
      <c r="P27" s="54"/>
      <c r="Q27" s="84">
        <f t="shared" si="0"/>
        <v>0</v>
      </c>
      <c r="R27" s="76"/>
      <c r="S27" s="76"/>
      <c r="T27" s="76"/>
      <c r="U27" s="76"/>
      <c r="V27" s="76"/>
      <c r="W27" s="76"/>
      <c r="X27" s="76"/>
      <c r="Y27" s="76"/>
      <c r="Z27" s="76"/>
      <c r="AA27" s="368"/>
      <c r="AB27" s="372"/>
      <c r="AC27" s="373"/>
      <c r="AD27" s="367"/>
    </row>
    <row r="28" spans="1:30" ht="15.75" customHeight="1" x14ac:dyDescent="0.2">
      <c r="A28" s="9">
        <v>23</v>
      </c>
      <c r="B28" s="9"/>
      <c r="C28" s="9"/>
      <c r="D28" s="9"/>
      <c r="E28" s="10"/>
      <c r="F28" s="10"/>
      <c r="G28" s="10"/>
      <c r="H28" s="10"/>
      <c r="I28" s="24"/>
      <c r="J28" s="24"/>
      <c r="K28" s="57"/>
      <c r="L28" s="56"/>
      <c r="M28" s="24"/>
      <c r="N28" s="11"/>
      <c r="O28" s="57"/>
      <c r="P28" s="54"/>
      <c r="Q28" s="84">
        <f t="shared" si="0"/>
        <v>0</v>
      </c>
      <c r="R28" s="76"/>
      <c r="S28" s="76"/>
      <c r="T28" s="76"/>
      <c r="U28" s="76"/>
      <c r="V28" s="76"/>
      <c r="W28" s="76"/>
      <c r="X28" s="76"/>
      <c r="Y28" s="76"/>
      <c r="Z28" s="76"/>
      <c r="AA28" s="368"/>
      <c r="AB28" s="372"/>
      <c r="AC28" s="373"/>
      <c r="AD28" s="367"/>
    </row>
    <row r="29" spans="1:30" ht="15.75" customHeight="1" x14ac:dyDescent="0.2">
      <c r="A29" s="9">
        <v>24</v>
      </c>
      <c r="B29" s="9"/>
      <c r="C29" s="9"/>
      <c r="D29" s="9"/>
      <c r="E29" s="10"/>
      <c r="F29" s="10"/>
      <c r="G29" s="10"/>
      <c r="H29" s="10"/>
      <c r="I29" s="24"/>
      <c r="J29" s="24"/>
      <c r="K29" s="57"/>
      <c r="L29" s="56"/>
      <c r="M29" s="24"/>
      <c r="N29" s="11"/>
      <c r="O29" s="57"/>
      <c r="P29" s="54"/>
      <c r="Q29" s="84">
        <f t="shared" si="0"/>
        <v>0</v>
      </c>
      <c r="R29" s="76"/>
      <c r="S29" s="76"/>
      <c r="T29" s="76"/>
      <c r="U29" s="76"/>
      <c r="V29" s="76"/>
      <c r="W29" s="76"/>
      <c r="X29" s="76"/>
      <c r="Y29" s="76"/>
      <c r="Z29" s="76"/>
      <c r="AA29" s="368"/>
      <c r="AB29" s="372"/>
      <c r="AC29" s="373"/>
      <c r="AD29" s="367"/>
    </row>
    <row r="30" spans="1:30" ht="15.75" customHeight="1" x14ac:dyDescent="0.2">
      <c r="A30" s="9">
        <v>25</v>
      </c>
      <c r="B30" s="9"/>
      <c r="C30" s="9"/>
      <c r="D30" s="9"/>
      <c r="E30" s="10"/>
      <c r="F30" s="10"/>
      <c r="G30" s="10"/>
      <c r="H30" s="10"/>
      <c r="I30" s="24"/>
      <c r="J30" s="24"/>
      <c r="K30" s="57"/>
      <c r="L30" s="56"/>
      <c r="M30" s="24"/>
      <c r="N30" s="11"/>
      <c r="O30" s="57"/>
      <c r="P30" s="54"/>
      <c r="Q30" s="84">
        <f t="shared" si="0"/>
        <v>0</v>
      </c>
      <c r="R30" s="76"/>
      <c r="S30" s="76"/>
      <c r="T30" s="76"/>
      <c r="U30" s="76"/>
      <c r="V30" s="76"/>
      <c r="W30" s="76"/>
      <c r="X30" s="76"/>
      <c r="Y30" s="76"/>
      <c r="Z30" s="76"/>
      <c r="AA30" s="368"/>
      <c r="AB30" s="372"/>
      <c r="AC30" s="373"/>
      <c r="AD30" s="367"/>
    </row>
    <row r="31" spans="1:30" ht="15.75" customHeight="1" x14ac:dyDescent="0.2">
      <c r="A31" s="9">
        <v>26</v>
      </c>
      <c r="B31" s="9"/>
      <c r="C31" s="9"/>
      <c r="D31" s="9"/>
      <c r="E31" s="10"/>
      <c r="F31" s="10"/>
      <c r="G31" s="10"/>
      <c r="H31" s="10"/>
      <c r="I31" s="24"/>
      <c r="J31" s="24"/>
      <c r="K31" s="57"/>
      <c r="L31" s="56"/>
      <c r="M31" s="24"/>
      <c r="N31" s="11"/>
      <c r="O31" s="57"/>
      <c r="P31" s="54"/>
      <c r="Q31" s="84">
        <f t="shared" si="0"/>
        <v>0</v>
      </c>
      <c r="R31" s="76"/>
      <c r="S31" s="76"/>
      <c r="T31" s="76"/>
      <c r="U31" s="76"/>
      <c r="V31" s="76"/>
      <c r="W31" s="76"/>
      <c r="X31" s="76"/>
      <c r="Y31" s="76"/>
      <c r="Z31" s="76"/>
      <c r="AA31" s="368"/>
      <c r="AB31" s="372"/>
      <c r="AC31" s="373"/>
      <c r="AD31" s="367"/>
    </row>
    <row r="32" spans="1:30" ht="15.75" customHeight="1" x14ac:dyDescent="0.2">
      <c r="A32" s="9">
        <v>27</v>
      </c>
      <c r="B32" s="9"/>
      <c r="C32" s="9"/>
      <c r="D32" s="9"/>
      <c r="E32" s="10"/>
      <c r="F32" s="10"/>
      <c r="G32" s="10"/>
      <c r="H32" s="10"/>
      <c r="I32" s="24"/>
      <c r="J32" s="24"/>
      <c r="K32" s="57"/>
      <c r="L32" s="56"/>
      <c r="M32" s="24"/>
      <c r="N32" s="11"/>
      <c r="O32" s="57"/>
      <c r="P32" s="54"/>
      <c r="Q32" s="84">
        <f t="shared" si="0"/>
        <v>0</v>
      </c>
      <c r="R32" s="76"/>
      <c r="S32" s="76"/>
      <c r="T32" s="76"/>
      <c r="U32" s="76"/>
      <c r="V32" s="76"/>
      <c r="W32" s="76"/>
      <c r="X32" s="76"/>
      <c r="Y32" s="76"/>
      <c r="Z32" s="76"/>
      <c r="AA32" s="368"/>
      <c r="AB32" s="372"/>
      <c r="AC32" s="373"/>
      <c r="AD32" s="367"/>
    </row>
    <row r="33" spans="1:30" ht="15.75" customHeight="1" x14ac:dyDescent="0.2">
      <c r="A33" s="9">
        <v>28</v>
      </c>
      <c r="B33" s="9"/>
      <c r="C33" s="9"/>
      <c r="D33" s="9"/>
      <c r="E33" s="10"/>
      <c r="F33" s="10"/>
      <c r="G33" s="10"/>
      <c r="H33" s="10"/>
      <c r="I33" s="24"/>
      <c r="J33" s="24"/>
      <c r="K33" s="57"/>
      <c r="L33" s="56"/>
      <c r="M33" s="24"/>
      <c r="N33" s="11"/>
      <c r="O33" s="57"/>
      <c r="P33" s="54"/>
      <c r="Q33" s="84">
        <f t="shared" si="0"/>
        <v>0</v>
      </c>
      <c r="R33" s="76"/>
      <c r="S33" s="76"/>
      <c r="T33" s="76"/>
      <c r="U33" s="76"/>
      <c r="V33" s="76"/>
      <c r="W33" s="76"/>
      <c r="X33" s="76"/>
      <c r="Y33" s="76"/>
      <c r="Z33" s="76"/>
      <c r="AA33" s="368"/>
      <c r="AB33" s="372"/>
      <c r="AC33" s="373"/>
      <c r="AD33" s="367"/>
    </row>
    <row r="34" spans="1:30" ht="15.75" customHeight="1" x14ac:dyDescent="0.2">
      <c r="A34" s="9" t="s">
        <v>51</v>
      </c>
      <c r="B34" s="9"/>
      <c r="C34" s="9"/>
      <c r="D34" s="9"/>
      <c r="E34" s="10"/>
      <c r="F34" s="10"/>
      <c r="G34" s="10"/>
      <c r="H34" s="10"/>
      <c r="I34" s="24"/>
      <c r="J34" s="24"/>
      <c r="K34" s="57"/>
      <c r="L34" s="56"/>
      <c r="M34" s="24"/>
      <c r="N34" s="11"/>
      <c r="O34" s="57"/>
      <c r="P34" s="54"/>
      <c r="Q34" s="84">
        <f t="shared" si="0"/>
        <v>0</v>
      </c>
      <c r="R34" s="76"/>
      <c r="S34" s="76"/>
      <c r="T34" s="76"/>
      <c r="U34" s="76"/>
      <c r="V34" s="76"/>
      <c r="W34" s="76"/>
      <c r="X34" s="76"/>
      <c r="Y34" s="76"/>
      <c r="Z34" s="76"/>
      <c r="AA34" s="368"/>
      <c r="AB34" s="372"/>
      <c r="AC34" s="373"/>
      <c r="AD34" s="367"/>
    </row>
    <row r="35" spans="1:30" ht="13.5" thickBot="1" x14ac:dyDescent="0.25">
      <c r="A35" s="25"/>
      <c r="B35" s="25"/>
      <c r="C35" s="25"/>
      <c r="D35" s="25"/>
      <c r="E35" s="25"/>
      <c r="F35" s="25"/>
      <c r="G35" s="25"/>
      <c r="H35" s="25"/>
      <c r="I35" s="25"/>
      <c r="J35" s="25"/>
      <c r="K35" s="25"/>
      <c r="L35" s="25"/>
      <c r="M35" s="25"/>
      <c r="N35" s="25"/>
      <c r="O35" s="25"/>
      <c r="P35" s="25"/>
      <c r="Q35" s="369">
        <f>SUM(Q6:Q34)</f>
        <v>0</v>
      </c>
      <c r="R35" s="25"/>
      <c r="S35" s="25"/>
      <c r="T35" s="25"/>
      <c r="U35" s="25"/>
      <c r="V35" s="25"/>
      <c r="W35" s="25"/>
      <c r="X35" s="25"/>
      <c r="Y35" s="25"/>
      <c r="Z35" s="25"/>
      <c r="AA35" s="25"/>
      <c r="AB35" s="363">
        <f>SUM(AB22:AB34)</f>
        <v>0</v>
      </c>
      <c r="AC35" s="364">
        <f>SUM(AC22:AC34)</f>
        <v>0</v>
      </c>
    </row>
    <row r="36" spans="1:30" ht="12" customHeight="1" x14ac:dyDescent="0.2">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30" ht="12" customHeight="1" x14ac:dyDescent="0.2">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30" ht="12" customHeight="1" x14ac:dyDescent="0.2"/>
    <row r="39" spans="1:30" ht="12" customHeight="1" x14ac:dyDescent="0.2"/>
    <row r="40" spans="1:30" ht="12" customHeight="1" x14ac:dyDescent="0.2"/>
    <row r="41" spans="1:30" ht="12" customHeight="1" x14ac:dyDescent="0.2"/>
    <row r="42" spans="1:30" ht="12" customHeight="1" x14ac:dyDescent="0.2"/>
    <row r="50" spans="2:2" ht="12.75" customHeight="1" x14ac:dyDescent="0.2"/>
    <row r="63" spans="2:2" x14ac:dyDescent="0.2">
      <c r="B63" s="50"/>
    </row>
  </sheetData>
  <mergeCells count="11">
    <mergeCell ref="W1:AD3"/>
    <mergeCell ref="AB4:AD4"/>
    <mergeCell ref="I4:L4"/>
    <mergeCell ref="H4:H5"/>
    <mergeCell ref="M4:P4"/>
    <mergeCell ref="Q4:Q5"/>
    <mergeCell ref="A4:A5"/>
    <mergeCell ref="B4:B5"/>
    <mergeCell ref="D4:F4"/>
    <mergeCell ref="C4:C5"/>
    <mergeCell ref="G4:G5"/>
  </mergeCells>
  <printOptions horizontalCentered="1" verticalCentered="1"/>
  <pageMargins left="0.31496062992125984" right="0.31496062992125984"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Tabelas!$A$15:$A$19</xm:f>
          </x14:formula1>
          <xm:sqref>I6:I34</xm:sqref>
        </x14:dataValidation>
        <x14:dataValidation type="list" allowBlank="1" showInputMessage="1" showErrorMessage="1">
          <x14:formula1>
            <xm:f>Tabelas!$A$22:$A$30</xm:f>
          </x14:formula1>
          <xm:sqref>B6:B34</xm:sqref>
        </x14:dataValidation>
        <x14:dataValidation type="list" allowBlank="1" showInputMessage="1" showErrorMessage="1">
          <x14:formula1>
            <xm:f>Tabelas!$C$17:$C$20</xm:f>
          </x14:formula1>
          <xm:sqref>M6:M34</xm:sqref>
        </x14:dataValidation>
        <x14:dataValidation type="list" allowBlank="1" showInputMessage="1" showErrorMessage="1">
          <x14:formula1>
            <xm:f>Tabelas!$C$2:$C$14</xm:f>
          </x14:formula1>
          <xm:sqref>G6:G34</xm:sqref>
        </x14:dataValidation>
        <x14:dataValidation type="list" allowBlank="1" showInputMessage="1" showErrorMessage="1">
          <x14:formula1>
            <xm:f>Tabelas!$A$2:$A$10</xm:f>
          </x14:formula1>
          <xm:sqref>C6:C34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2</vt:i4>
      </vt:variant>
    </vt:vector>
  </HeadingPairs>
  <TitlesOfParts>
    <vt:vector size="13" baseType="lpstr">
      <vt:lpstr>Capa</vt:lpstr>
      <vt:lpstr>Instruções de Preenchimento</vt:lpstr>
      <vt:lpstr>RESUMO</vt:lpstr>
      <vt:lpstr>I - Identificação</vt:lpstr>
      <vt:lpstr>II a - RH custos reais</vt:lpstr>
      <vt:lpstr>II b - RH 1720H - Cálculo Hora</vt:lpstr>
      <vt:lpstr>II b - RH 1720h - Imputação </vt:lpstr>
      <vt:lpstr>III - RH - Trab Voluntário</vt:lpstr>
      <vt:lpstr>IV - Despesa Realizada</vt:lpstr>
      <vt:lpstr>V - Previsão PP</vt:lpstr>
      <vt:lpstr>Tabelas</vt:lpstr>
      <vt:lpstr>'II a - RH custos reais'!Área_de_Impressão</vt:lpstr>
      <vt:lpstr>'II b - RH 1720h - Imputação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dc:creator>
  <cp:lastModifiedBy>Cristina Latoeira</cp:lastModifiedBy>
  <cp:lastPrinted>2021-11-29T17:05:47Z</cp:lastPrinted>
  <dcterms:created xsi:type="dcterms:W3CDTF">2010-04-13T14:38:16Z</dcterms:created>
  <dcterms:modified xsi:type="dcterms:W3CDTF">2021-12-28T16:10:43Z</dcterms:modified>
</cp:coreProperties>
</file>