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Catarina\Documents\DGPM\Catarina_DGPM\Anexos AJ\"/>
    </mc:Choice>
  </mc:AlternateContent>
  <xr:revisionPtr revIDLastSave="0" documentId="13_ncr:1_{E38078BA-2242-4EB6-8973-42417EFE5EDE}" xr6:coauthVersionLast="47" xr6:coauthVersionMax="47" xr10:uidLastSave="{00000000-0000-0000-0000-000000000000}"/>
  <bookViews>
    <workbookView xWindow="-108" yWindow="-108" windowWidth="23256" windowHeight="12576" tabRatio="783" xr2:uid="{00000000-000D-0000-FFFF-FFFF00000000}"/>
  </bookViews>
  <sheets>
    <sheet name="Capa" sheetId="6" r:id="rId1"/>
    <sheet name="Parte A - Summary" sheetId="11" r:id="rId2"/>
    <sheet name="HR - Real Costs" sheetId="29" r:id="rId3"/>
    <sheet name="HR - 1720H" sheetId="28" r:id="rId4"/>
    <sheet name="1720h_Cost Hour Rate" sheetId="31" r:id="rId5"/>
    <sheet name="1720h- Examples" sheetId="30" r:id="rId6"/>
    <sheet name="Expenditure Incurred" sheetId="27" r:id="rId7"/>
    <sheet name="Check-list Documents" sheetId="20" r:id="rId8"/>
    <sheet name="Legend" sheetId="26" r:id="rId9"/>
  </sheets>
  <definedNames>
    <definedName name="wrn.test_report." hidden="1">{"test",#N/A,TRUE,"I.1 - CO only"}</definedName>
    <definedName name="wrn.test_reportCPF" hidden="1">{"test",#N/A,TRUE,"I.1 - CO only"}</definedName>
    <definedName name="xxx" hidden="1">{"test",#N/A,TRUE,"I.1 - CO only"}</definedName>
    <definedName name="xyz" hidden="1">{"test",#N/A,TRUE,"I.1 - CO only"}</definedName>
    <definedName name="yyy" hidden="1">{"test",#N/A,TRUE,"I.1 - CO only"}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1" l="1"/>
  <c r="F26" i="11"/>
  <c r="J110" i="11"/>
  <c r="H110" i="11"/>
  <c r="G110" i="11"/>
  <c r="F110" i="11"/>
  <c r="H46" i="30"/>
  <c r="F46" i="30"/>
  <c r="E46" i="30"/>
  <c r="D46" i="30"/>
  <c r="C46" i="30"/>
  <c r="G38" i="30"/>
  <c r="I38" i="30" s="1"/>
  <c r="I37" i="30"/>
  <c r="G37" i="30"/>
  <c r="G36" i="30"/>
  <c r="I36" i="30" s="1"/>
  <c r="I35" i="30"/>
  <c r="G35" i="30"/>
  <c r="G34" i="30"/>
  <c r="G46" i="30" s="1"/>
  <c r="H30" i="30"/>
  <c r="F30" i="30"/>
  <c r="E30" i="30"/>
  <c r="D30" i="30"/>
  <c r="C30" i="30"/>
  <c r="I29" i="30"/>
  <c r="G29" i="30"/>
  <c r="G28" i="30"/>
  <c r="I28" i="30" s="1"/>
  <c r="I27" i="30"/>
  <c r="G27" i="30"/>
  <c r="G26" i="30"/>
  <c r="I26" i="30" s="1"/>
  <c r="I25" i="30"/>
  <c r="G25" i="30"/>
  <c r="G24" i="30"/>
  <c r="I24" i="30" s="1"/>
  <c r="I23" i="30"/>
  <c r="G23" i="30"/>
  <c r="G22" i="30"/>
  <c r="I22" i="30" s="1"/>
  <c r="I21" i="30"/>
  <c r="G21" i="30"/>
  <c r="G20" i="30"/>
  <c r="I20" i="30" s="1"/>
  <c r="I19" i="30"/>
  <c r="G19" i="30"/>
  <c r="G18" i="30"/>
  <c r="G30" i="30" s="1"/>
  <c r="J30" i="30" s="1"/>
  <c r="G15" i="30"/>
  <c r="I15" i="30" s="1"/>
  <c r="G14" i="30"/>
  <c r="I14" i="30" s="1"/>
  <c r="G13" i="30"/>
  <c r="I13" i="30" s="1"/>
  <c r="G12" i="30"/>
  <c r="I12" i="30" s="1"/>
  <c r="G11" i="30"/>
  <c r="I11" i="30" s="1"/>
  <c r="G10" i="30"/>
  <c r="I10" i="30" s="1"/>
  <c r="G9" i="30"/>
  <c r="I9" i="30" s="1"/>
  <c r="G8" i="30"/>
  <c r="I8" i="30" s="1"/>
  <c r="G7" i="30"/>
  <c r="I7" i="30" s="1"/>
  <c r="G6" i="30"/>
  <c r="I6" i="30" s="1"/>
  <c r="G5" i="30"/>
  <c r="I5" i="30" s="1"/>
  <c r="G4" i="30"/>
  <c r="I4" i="30" s="1"/>
  <c r="I57" i="31"/>
  <c r="G57" i="31"/>
  <c r="I56" i="31"/>
  <c r="G56" i="31"/>
  <c r="I55" i="31"/>
  <c r="G55" i="31"/>
  <c r="G54" i="31"/>
  <c r="I54" i="31" s="1"/>
  <c r="I53" i="31"/>
  <c r="G53" i="31"/>
  <c r="I52" i="31"/>
  <c r="G52" i="31"/>
  <c r="I51" i="31"/>
  <c r="G51" i="31"/>
  <c r="G50" i="31"/>
  <c r="I50" i="31" s="1"/>
  <c r="I49" i="31"/>
  <c r="G49" i="31"/>
  <c r="I48" i="31"/>
  <c r="G48" i="31"/>
  <c r="I47" i="31"/>
  <c r="G47" i="31"/>
  <c r="G46" i="31"/>
  <c r="I46" i="31" s="1"/>
  <c r="I43" i="31"/>
  <c r="G43" i="31"/>
  <c r="G42" i="31"/>
  <c r="I42" i="31" s="1"/>
  <c r="G41" i="31"/>
  <c r="I41" i="31" s="1"/>
  <c r="G40" i="31"/>
  <c r="I40" i="31" s="1"/>
  <c r="I39" i="31"/>
  <c r="G39" i="31"/>
  <c r="G38" i="31"/>
  <c r="I38" i="31" s="1"/>
  <c r="G37" i="31"/>
  <c r="I37" i="31" s="1"/>
  <c r="G36" i="31"/>
  <c r="I36" i="31" s="1"/>
  <c r="I35" i="31"/>
  <c r="G35" i="31"/>
  <c r="G34" i="31"/>
  <c r="I34" i="31" s="1"/>
  <c r="I33" i="31"/>
  <c r="G33" i="31"/>
  <c r="G32" i="31"/>
  <c r="I32" i="31" s="1"/>
  <c r="I29" i="31"/>
  <c r="G29" i="31"/>
  <c r="G28" i="31"/>
  <c r="I28" i="31" s="1"/>
  <c r="G27" i="31"/>
  <c r="I27" i="31" s="1"/>
  <c r="I26" i="31"/>
  <c r="G26" i="31"/>
  <c r="I25" i="31"/>
  <c r="G25" i="31"/>
  <c r="G24" i="31"/>
  <c r="I24" i="31" s="1"/>
  <c r="G23" i="31"/>
  <c r="I23" i="31" s="1"/>
  <c r="I22" i="31"/>
  <c r="G22" i="31"/>
  <c r="G21" i="31"/>
  <c r="I21" i="31" s="1"/>
  <c r="G20" i="31"/>
  <c r="I20" i="31" s="1"/>
  <c r="G19" i="31"/>
  <c r="I19" i="31" s="1"/>
  <c r="I18" i="31"/>
  <c r="G18" i="31"/>
  <c r="G15" i="31"/>
  <c r="I15" i="31" s="1"/>
  <c r="I14" i="31"/>
  <c r="G14" i="31"/>
  <c r="G13" i="31"/>
  <c r="I13" i="31" s="1"/>
  <c r="I12" i="31"/>
  <c r="G12" i="31"/>
  <c r="G11" i="31"/>
  <c r="I11" i="31" s="1"/>
  <c r="I10" i="31"/>
  <c r="G10" i="31"/>
  <c r="G9" i="31"/>
  <c r="I9" i="31" s="1"/>
  <c r="I8" i="31"/>
  <c r="G8" i="31"/>
  <c r="G7" i="31"/>
  <c r="I7" i="31" s="1"/>
  <c r="I6" i="31"/>
  <c r="G6" i="31"/>
  <c r="G5" i="31"/>
  <c r="I5" i="31" s="1"/>
  <c r="I4" i="31"/>
  <c r="G4" i="31"/>
  <c r="K14" i="29"/>
  <c r="N19" i="29"/>
  <c r="N18" i="29"/>
  <c r="N17" i="29"/>
  <c r="N16" i="29"/>
  <c r="N15" i="29"/>
  <c r="N14" i="29"/>
  <c r="K19" i="29"/>
  <c r="K18" i="29"/>
  <c r="K17" i="29"/>
  <c r="K16" i="29"/>
  <c r="O16" i="29" s="1"/>
  <c r="K15" i="29"/>
  <c r="O15" i="29" s="1"/>
  <c r="O14" i="29"/>
  <c r="I16" i="30" l="1"/>
  <c r="J46" i="30"/>
  <c r="I18" i="30"/>
  <c r="I30" i="30" s="1"/>
  <c r="I34" i="30"/>
  <c r="I46" i="30" s="1"/>
  <c r="I16" i="31"/>
  <c r="I30" i="31"/>
  <c r="I44" i="31"/>
  <c r="I58" i="31"/>
  <c r="O18" i="29"/>
  <c r="O19" i="29"/>
  <c r="O17" i="29"/>
  <c r="G124" i="11" l="1"/>
  <c r="F25" i="11"/>
  <c r="J38" i="11"/>
  <c r="H29" i="6"/>
  <c r="F16" i="28"/>
  <c r="F17" i="28"/>
  <c r="H17" i="28" s="1"/>
  <c r="F18" i="28"/>
  <c r="F19" i="28"/>
  <c r="F20" i="28"/>
  <c r="H20" i="28" s="1"/>
  <c r="F21" i="28"/>
  <c r="H21" i="28" s="1"/>
  <c r="F22" i="28"/>
  <c r="F23" i="28"/>
  <c r="H23" i="28" s="1"/>
  <c r="F24" i="28"/>
  <c r="H24" i="28" s="1"/>
  <c r="H16" i="28"/>
  <c r="H18" i="28"/>
  <c r="H19" i="28"/>
  <c r="H22" i="28"/>
  <c r="F15" i="28"/>
  <c r="H15" i="28" s="1"/>
  <c r="G32" i="11"/>
  <c r="F32" i="11"/>
  <c r="G31" i="11"/>
  <c r="F31" i="11"/>
  <c r="G30" i="11"/>
  <c r="F30" i="11"/>
  <c r="G29" i="11"/>
  <c r="F29" i="11"/>
  <c r="G28" i="11"/>
  <c r="F28" i="11"/>
  <c r="G27" i="11"/>
  <c r="F27" i="11"/>
  <c r="G25" i="11"/>
  <c r="H109" i="11"/>
  <c r="H100" i="11"/>
  <c r="H91" i="11"/>
  <c r="H82" i="11"/>
  <c r="H73" i="11"/>
  <c r="H64" i="11"/>
  <c r="H55" i="11"/>
  <c r="H46" i="11"/>
  <c r="J104" i="11"/>
  <c r="J103" i="11"/>
  <c r="J102" i="11"/>
  <c r="J101" i="11"/>
  <c r="J95" i="11"/>
  <c r="J94" i="11"/>
  <c r="J93" i="11"/>
  <c r="J92" i="11"/>
  <c r="J86" i="11"/>
  <c r="J85" i="11"/>
  <c r="J84" i="11"/>
  <c r="J83" i="11"/>
  <c r="J77" i="11"/>
  <c r="J76" i="11"/>
  <c r="J75" i="11"/>
  <c r="J74" i="11"/>
  <c r="J68" i="11"/>
  <c r="J67" i="11"/>
  <c r="J66" i="11"/>
  <c r="J65" i="11"/>
  <c r="J56" i="11"/>
  <c r="J57" i="11"/>
  <c r="J58" i="11"/>
  <c r="J59" i="11"/>
  <c r="J48" i="11"/>
  <c r="J49" i="11"/>
  <c r="J50" i="11"/>
  <c r="G109" i="11"/>
  <c r="F109" i="11"/>
  <c r="G100" i="11"/>
  <c r="F100" i="11"/>
  <c r="G91" i="11"/>
  <c r="F91" i="11"/>
  <c r="G82" i="11"/>
  <c r="F82" i="11"/>
  <c r="G73" i="11"/>
  <c r="F73" i="11"/>
  <c r="G64" i="11"/>
  <c r="F64" i="11"/>
  <c r="G55" i="11"/>
  <c r="F55" i="11"/>
  <c r="G46" i="11"/>
  <c r="F46" i="11"/>
  <c r="J27" i="11"/>
  <c r="F124" i="11" l="1"/>
  <c r="J108" i="11"/>
  <c r="J107" i="11"/>
  <c r="J106" i="11"/>
  <c r="J105" i="11"/>
  <c r="J99" i="11"/>
  <c r="J98" i="11"/>
  <c r="J97" i="11"/>
  <c r="J96" i="11"/>
  <c r="J90" i="11"/>
  <c r="J89" i="11"/>
  <c r="J88" i="11"/>
  <c r="J87" i="11"/>
  <c r="J81" i="11"/>
  <c r="J80" i="11"/>
  <c r="J79" i="11"/>
  <c r="J78" i="11"/>
  <c r="J72" i="11"/>
  <c r="J71" i="11"/>
  <c r="J70" i="11"/>
  <c r="J69" i="11"/>
  <c r="J63" i="11"/>
  <c r="J62" i="11"/>
  <c r="J61" i="11"/>
  <c r="J60" i="11"/>
  <c r="J54" i="11"/>
  <c r="J53" i="11"/>
  <c r="J52" i="11"/>
  <c r="J51" i="11"/>
  <c r="J45" i="11"/>
  <c r="J30" i="11"/>
  <c r="J41" i="11"/>
  <c r="J40" i="11"/>
  <c r="J39" i="11"/>
  <c r="J44" i="11"/>
  <c r="J47" i="11"/>
  <c r="J43" i="11"/>
  <c r="J42" i="11"/>
  <c r="J31" i="11"/>
  <c r="J28" i="11"/>
  <c r="J26" i="11"/>
  <c r="J25" i="11"/>
  <c r="J32" i="11"/>
  <c r="J29" i="11"/>
  <c r="J82" i="11" l="1"/>
  <c r="J100" i="11"/>
  <c r="J73" i="11"/>
  <c r="J64" i="11"/>
  <c r="J55" i="11"/>
  <c r="J91" i="11"/>
  <c r="J109" i="11"/>
  <c r="J46" i="11"/>
  <c r="J33" i="11"/>
  <c r="H33" i="11"/>
  <c r="G33" i="11" l="1"/>
  <c r="B22" i="6" l="1"/>
  <c r="B21" i="6"/>
  <c r="F33" i="11" l="1"/>
</calcChain>
</file>

<file path=xl/sharedStrings.xml><?xml version="1.0" encoding="utf-8"?>
<sst xmlns="http://schemas.openxmlformats.org/spreadsheetml/2006/main" count="549" uniqueCount="239">
  <si>
    <t>Promotor</t>
  </si>
  <si>
    <t>Parceiro 1</t>
  </si>
  <si>
    <t>Parceiro 2</t>
  </si>
  <si>
    <t>Parceiro 3</t>
  </si>
  <si>
    <t>Parceiro 4</t>
  </si>
  <si>
    <t>Parceiro 5</t>
  </si>
  <si>
    <t>TOTAL</t>
  </si>
  <si>
    <t>….</t>
  </si>
  <si>
    <t>Parceiro 6</t>
  </si>
  <si>
    <t xml:space="preserve">Total_€ </t>
  </si>
  <si>
    <t>(1)</t>
  </si>
  <si>
    <t>(2)</t>
  </si>
  <si>
    <t>(3)</t>
  </si>
  <si>
    <t>(4)</t>
  </si>
  <si>
    <t>(5)</t>
  </si>
  <si>
    <t>(6)</t>
  </si>
  <si>
    <t>(7)</t>
  </si>
  <si>
    <t>(8)</t>
  </si>
  <si>
    <t>(9)</t>
  </si>
  <si>
    <t>(10)</t>
  </si>
  <si>
    <t>(11)</t>
  </si>
  <si>
    <t>(12)</t>
  </si>
  <si>
    <t>(13)</t>
  </si>
  <si>
    <t>(14)</t>
  </si>
  <si>
    <t>(15)</t>
  </si>
  <si>
    <t>(16)</t>
  </si>
  <si>
    <t>(17)</t>
  </si>
  <si>
    <t>Comprovativo do pagamento_despesa fornecedores_Tipo</t>
  </si>
  <si>
    <t>(18)</t>
  </si>
  <si>
    <t>(19)</t>
  </si>
  <si>
    <t>Total</t>
  </si>
  <si>
    <t>Parceiro …</t>
  </si>
  <si>
    <t>(20)</t>
  </si>
  <si>
    <t>'Doc. Comprovativo da Despesa_Tipo</t>
  </si>
  <si>
    <t>BLUE GROWTH PROGRAMME</t>
  </si>
  <si>
    <t>Report Date</t>
  </si>
  <si>
    <t>Report N.º</t>
  </si>
  <si>
    <t xml:space="preserve">Financial  Report </t>
  </si>
  <si>
    <t xml:space="preserve">PART A - FINANCIAL REPORT </t>
  </si>
  <si>
    <t>1 - Project Identification</t>
  </si>
  <si>
    <t>Promoter:</t>
  </si>
  <si>
    <t>Tax Identification Number:</t>
  </si>
  <si>
    <t>Project Name:</t>
  </si>
  <si>
    <t>Project Code:</t>
  </si>
  <si>
    <t xml:space="preserve">Reporting Period </t>
  </si>
  <si>
    <t>Start Date</t>
  </si>
  <si>
    <t>End Date</t>
  </si>
  <si>
    <t>Report n.º</t>
  </si>
  <si>
    <t>Promoter</t>
  </si>
  <si>
    <t>Partner 1</t>
  </si>
  <si>
    <t>Partner 2</t>
  </si>
  <si>
    <t>Partner 3</t>
  </si>
  <si>
    <t>Partner 4</t>
  </si>
  <si>
    <t>Partner 5</t>
  </si>
  <si>
    <t>Partner 6</t>
  </si>
  <si>
    <t>Partner …</t>
  </si>
  <si>
    <t>Name</t>
  </si>
  <si>
    <t>Tax Identification Number</t>
  </si>
  <si>
    <t>Total Expenditure Expended 
(€)</t>
  </si>
  <si>
    <t>Total Eligible Expenditure Expended 
(€)</t>
  </si>
  <si>
    <t>Validated Total Eligible Expenditure  
(€)</t>
  </si>
  <si>
    <t>Grant Rate
%</t>
  </si>
  <si>
    <t>Justified Financing  
(€)</t>
  </si>
  <si>
    <t xml:space="preserve">2- Identification of the eligible expenses of the Promoter and Partners </t>
  </si>
  <si>
    <t xml:space="preserve">3 - Summary - Expenses presented in this report </t>
  </si>
  <si>
    <t xml:space="preserve">* - To be completed by the Promoter ** - To be completed by the Programme Operator </t>
  </si>
  <si>
    <t>Cost Items</t>
  </si>
  <si>
    <t>Entity</t>
  </si>
  <si>
    <t>Total Expenditure Expended  *
(€)</t>
  </si>
  <si>
    <t>Total Eligible Expenditure Expended *(€)</t>
  </si>
  <si>
    <t>Validated Total Eligible Expenditure ** (€)</t>
  </si>
  <si>
    <t>Grant Rate % **</t>
  </si>
  <si>
    <t>Justified Financing  (€)**</t>
  </si>
  <si>
    <t xml:space="preserve">4 - Advances paid to the Promoter and Partners </t>
  </si>
  <si>
    <t>Amount received in the last advance 
(€)</t>
  </si>
  <si>
    <t>Total amount of advances received €)</t>
  </si>
  <si>
    <t xml:space="preserve">For the due purposes, it is stated that the expenses presented in this financial report have not been subject to double financing. </t>
  </si>
  <si>
    <t>Signature and Date:</t>
  </si>
  <si>
    <t>a) Cost of staff assigned to the project</t>
  </si>
  <si>
    <t>b) Travel and subsistence allowances for staff taking part in the project</t>
  </si>
  <si>
    <t>c) Cost depreciation of new or used equipment</t>
  </si>
  <si>
    <t>d) Cost of new or used equipment</t>
  </si>
  <si>
    <t>e) Costs of consumables and supplies</t>
  </si>
  <si>
    <t>f) Costs entailed by other contracts awarded by a Project Promoter</t>
  </si>
  <si>
    <t>g) Costs arising directly from requirements imposed by the project contract</t>
  </si>
  <si>
    <t>h) Indirect Costs</t>
  </si>
  <si>
    <t>Project Name</t>
  </si>
  <si>
    <t>Project Code</t>
  </si>
  <si>
    <t>Report  N.º</t>
  </si>
  <si>
    <t>Finantial Report N.º</t>
  </si>
  <si>
    <t>Order N.º</t>
  </si>
  <si>
    <t>Promoter/Partner</t>
  </si>
  <si>
    <t xml:space="preserve">Employee Identification </t>
  </si>
  <si>
    <t>Base Salary_€</t>
  </si>
  <si>
    <t>Salary_Holidays and Christmas_€</t>
  </si>
  <si>
    <t>Salary_Meal allowance _€</t>
  </si>
  <si>
    <t>Salary_Others_€</t>
  </si>
  <si>
    <t>Employer Charges  SS/CGA_€</t>
  </si>
  <si>
    <t>Workplace Accident Insurance_€</t>
  </si>
  <si>
    <t xml:space="preserve">No. Hours Worked in Month </t>
  </si>
  <si>
    <t xml:space="preserve">No. Hours allocated to the project in the month </t>
  </si>
  <si>
    <t>% imputation</t>
  </si>
  <si>
    <t>Expense Presented for Financing _€</t>
  </si>
  <si>
    <t>Eligible expenditure validated by the PO  (€)</t>
  </si>
  <si>
    <t>Observations</t>
  </si>
  <si>
    <t>Salary_N.º_Doc/Refª</t>
  </si>
  <si>
    <t>Total_€</t>
  </si>
  <si>
    <t xml:space="preserve">Result of the application of the imputation rate to the total eligible expenditure, with special attention being paid to the eligibility of expenses with allowances for employees with imputed working time </t>
  </si>
  <si>
    <t>Expenditure considered eligible by the OP after the administrative verification of the payment request</t>
  </si>
  <si>
    <t xml:space="preserve">Sequential identification number of the expense in this Annex </t>
  </si>
  <si>
    <t xml:space="preserve">Sequential number or reference of the expense (ex. Salary / May 2021) </t>
  </si>
  <si>
    <t xml:space="preserve">May include regular allowances such as representation expenses, additional time-offs, etc. </t>
  </si>
  <si>
    <t xml:space="preserve">Amount corresponding to the payment of all installments associated with remuneration (eg Salary, AT, SS / CGA contributions, unions, ADSE,…) </t>
  </si>
  <si>
    <t xml:space="preserve">Identify specific situations with an impact on expenditure (eg chargeback, other returns) </t>
  </si>
  <si>
    <t>In the context of documentary verification by the Programme Operator, the respective maturity map (allowances and discounts) must be made available, which must individualize the different installments of the maturity, both in terms of allowances and in terms of discounts.</t>
  </si>
  <si>
    <t xml:space="preserve">In the context of documentary verification by the Program Operator, adequate proof of payment of the various installments of the salary must be made available, namely, payment of the salary to the worker, payment to the AT, payments to the SS / CGA, payment to the ADSE, payment to the union, etc. . </t>
  </si>
  <si>
    <t>Last Gross Annual Costs Documented</t>
  </si>
  <si>
    <t xml:space="preserve">Exclusive collaborator </t>
  </si>
  <si>
    <t xml:space="preserve">Hourly Rate Value </t>
  </si>
  <si>
    <t xml:space="preserve">Number of hours worked by the collaborator on the project </t>
  </si>
  <si>
    <t>Costs with Staff</t>
  </si>
  <si>
    <t>Yes</t>
  </si>
  <si>
    <t>No</t>
  </si>
  <si>
    <t xml:space="preserve">Corresponds to the data available for the last 12 consecutive months of remuneration costs paid by the employer on a regular basis, and should not include one-off expenses such as overtime. </t>
  </si>
  <si>
    <t xml:space="preserve">Indicate "Yes" or "No" </t>
  </si>
  <si>
    <t xml:space="preserve">This figure results from the ratio between Gross Annual Costs for 1720 hours </t>
  </si>
  <si>
    <t xml:space="preserve">Information supported by time-sheet (in case the allocation is not exclusive). The declared number of hours cannot exceed 1720 hours per year and concerns the hours worked during the months of the respective reporting period </t>
  </si>
  <si>
    <t xml:space="preserve">Result of the product between the "Hourly Rate" and the "Number of hours worked by the employee on the project" </t>
  </si>
  <si>
    <t xml:space="preserve">Expense Category </t>
  </si>
  <si>
    <t xml:space="preserve">Not applicable </t>
  </si>
  <si>
    <t xml:space="preserve">Simplified direct adjustment </t>
  </si>
  <si>
    <t xml:space="preserve">Direct adjustment </t>
  </si>
  <si>
    <t xml:space="preserve">Prior consultation </t>
  </si>
  <si>
    <t xml:space="preserve">Normal open procedure </t>
  </si>
  <si>
    <t xml:space="preserve">Urgent public tender </t>
  </si>
  <si>
    <t xml:space="preserve">Contest limited by prior qualification </t>
  </si>
  <si>
    <t xml:space="preserve">Trading procedure </t>
  </si>
  <si>
    <t xml:space="preserve">Competitive dialogue </t>
  </si>
  <si>
    <t xml:space="preserve">Partnership for innovation </t>
  </si>
  <si>
    <t>Supplier_Name</t>
  </si>
  <si>
    <t xml:space="preserve">Description of expenditure </t>
  </si>
  <si>
    <t xml:space="preserve">Document of Expense_Type </t>
  </si>
  <si>
    <t>Employee Identification  (fill)</t>
  </si>
  <si>
    <t xml:space="preserve">Public Procurement </t>
  </si>
  <si>
    <t>Public Procurement</t>
  </si>
  <si>
    <t>Doc. Proof of Expense _Nº</t>
  </si>
  <si>
    <t>Doc. Proof of Expense _Date</t>
  </si>
  <si>
    <t>Doc. Proof of Expense _Value (with VAT)</t>
  </si>
  <si>
    <t>Doc. Proof of Expense _% imputation</t>
  </si>
  <si>
    <t xml:space="preserve">Proof of payment_expenses suppliers_Date </t>
  </si>
  <si>
    <t xml:space="preserve">Proof of payment_expenses suppliers_Type </t>
  </si>
  <si>
    <t xml:space="preserve">Proof of payment_expenses suppliers_Value </t>
  </si>
  <si>
    <t>Total Expenses Incurred  (€)</t>
  </si>
  <si>
    <t>Eligible Expenses Incurred  (€)</t>
  </si>
  <si>
    <t>Accounting Classification</t>
  </si>
  <si>
    <t xml:space="preserve">Invoice (FT) </t>
  </si>
  <si>
    <t xml:space="preserve">Invoice-Receipt (FR) </t>
  </si>
  <si>
    <t xml:space="preserve">Credit Note (NC) </t>
  </si>
  <si>
    <t xml:space="preserve">Others (OU) </t>
  </si>
  <si>
    <t xml:space="preserve">Bank Statement (EB) </t>
  </si>
  <si>
    <t xml:space="preserve">Check (Ch) </t>
  </si>
  <si>
    <t xml:space="preserve">Bank Transfer (TB) </t>
  </si>
  <si>
    <t xml:space="preserve">Expense category identification </t>
  </si>
  <si>
    <t xml:space="preserve">Invoice (FT), invoice-receipt (FR), credit note (NC), other (OU). </t>
  </si>
  <si>
    <t xml:space="preserve">Bank Transfer (TB), Check (Ch), Bank Statement (EB), Others (Or) </t>
  </si>
  <si>
    <t xml:space="preserve">Coding of the POC or POCP to register the expense in the respective accounting </t>
  </si>
  <si>
    <t xml:space="preserve">Identification of the type of public procurement procedure (simplified direct agreement, direct agreement, prior consultation,…) </t>
  </si>
  <si>
    <t xml:space="preserve">Final expenditure considered eligible by the OP </t>
  </si>
  <si>
    <t xml:space="preserve">List of expense documents - payment requests (Check List that is part of the payment request) </t>
  </si>
  <si>
    <r>
      <rPr>
        <b/>
        <sz val="12"/>
        <rFont val="Calibri"/>
        <family val="2"/>
        <scheme val="minor"/>
      </rPr>
      <t>Definition of base salary,</t>
    </r>
    <r>
      <rPr>
        <sz val="12"/>
        <rFont val="Calibri"/>
        <family val="2"/>
        <scheme val="minor"/>
      </rPr>
      <t xml:space="preserve"> the set of all fixed and permanent remunerations subject to taxation and declared for the purposes of social protection of the worker, plus meal allowance. Includes employer's benefits for social protection purposes (SS, CGA); </t>
    </r>
  </si>
  <si>
    <t xml:space="preserve">• when payments related to employee benefits for the different recipients (AT, SS, ADSE, unions, etc.) are included in payments involving other elements, it must be objectively demonstrated that the amounts relating to the employee are included in the total of these payments ;
• when there are employees who are not exclusively affected, the% of allocation should be applied to the respective remuneration expenses to determine the eligible expense; </t>
  </si>
  <si>
    <r>
      <rPr>
        <b/>
        <sz val="12"/>
        <rFont val="Calibri"/>
        <family val="2"/>
        <scheme val="minor"/>
      </rPr>
      <t xml:space="preserve">HR 1720H </t>
    </r>
    <r>
      <rPr>
        <sz val="12"/>
        <rFont val="Calibri"/>
        <family val="2"/>
        <scheme val="minor"/>
      </rPr>
      <t xml:space="preserve">- the "last documented gross annual costs" correspond to the data available for the last 12 consecutive months of remuneration costs paid by the employer on a regular basis, and should not include one-off expenses such as overtime. The documentation to be made available to determine the hourly rate corresponds to the monthly pay slips of each employee showing the total cost in its various components including the charges of the employer. </t>
    </r>
  </si>
  <si>
    <r>
      <t>The work time occupation sheet</t>
    </r>
    <r>
      <rPr>
        <b/>
        <sz val="12"/>
        <rFont val="Calibri"/>
        <family val="2"/>
        <scheme val="minor"/>
      </rPr>
      <t xml:space="preserve"> is dispensable only for employees who are exclusively assigned (100% of working time) to Project</t>
    </r>
    <r>
      <rPr>
        <sz val="12"/>
        <rFont val="Calibri"/>
        <family val="2"/>
        <scheme val="minor"/>
      </rPr>
      <t xml:space="preserve"> activities </t>
    </r>
  </si>
  <si>
    <t>In the case of expenses with scholarship holders, the following documents related to the hiring process must be presented:</t>
  </si>
  <si>
    <r>
      <t>§</t>
    </r>
    <r>
      <rPr>
        <sz val="7"/>
        <rFont val="Times New Roman"/>
        <family val="1"/>
      </rPr>
      <t xml:space="preserve">  </t>
    </r>
    <r>
      <rPr>
        <sz val="11"/>
        <rFont val="Calibri"/>
        <family val="2"/>
        <scheme val="minor"/>
      </rPr>
      <t xml:space="preserve">Request / authorization to open the procedure; </t>
    </r>
  </si>
  <si>
    <r>
      <t>§</t>
    </r>
    <r>
      <rPr>
        <sz val="7"/>
        <rFont val="Times New Roman"/>
        <family val="1"/>
      </rPr>
      <t xml:space="preserve">  </t>
    </r>
    <r>
      <rPr>
        <sz val="11"/>
        <rFont val="Calibri"/>
        <family val="2"/>
        <scheme val="minor"/>
      </rPr>
      <t xml:space="preserve">Appointment of the competition jury; </t>
    </r>
  </si>
  <si>
    <r>
      <t>§</t>
    </r>
    <r>
      <rPr>
        <sz val="7"/>
        <rFont val="Times New Roman"/>
        <family val="1"/>
      </rPr>
      <t xml:space="preserve">  </t>
    </r>
    <r>
      <rPr>
        <sz val="11"/>
        <rFont val="Calibri"/>
        <family val="2"/>
        <scheme val="minor"/>
      </rPr>
      <t xml:space="preserve">Announcement of the scholarship contest; </t>
    </r>
  </si>
  <si>
    <r>
      <t>§</t>
    </r>
    <r>
      <rPr>
        <sz val="7"/>
        <rFont val="Times New Roman"/>
        <family val="1"/>
      </rPr>
      <t xml:space="preserve">  </t>
    </r>
    <r>
      <rPr>
        <sz val="11"/>
        <rFont val="Calibri"/>
        <family val="2"/>
        <scheme val="minor"/>
      </rPr>
      <t xml:space="preserve">Publicizing the competition notice; </t>
    </r>
  </si>
  <si>
    <r>
      <t>§</t>
    </r>
    <r>
      <rPr>
        <sz val="7"/>
        <rFont val="Times New Roman"/>
        <family val="1"/>
      </rPr>
      <t xml:space="preserve">  </t>
    </r>
    <r>
      <rPr>
        <sz val="11"/>
        <rFont val="Calibri"/>
        <family val="2"/>
        <scheme val="minor"/>
      </rPr>
      <t xml:space="preserve">Minutes of the jury's meetings of the contest, namely the minutes containing: </t>
    </r>
  </si>
  <si>
    <r>
      <t>o</t>
    </r>
    <r>
      <rPr>
        <sz val="7"/>
        <rFont val="Times New Roman"/>
        <family val="1"/>
      </rPr>
      <t xml:space="preserve">   </t>
    </r>
    <r>
      <rPr>
        <sz val="11"/>
        <rFont val="Courier New"/>
        <family val="3"/>
      </rPr>
      <t xml:space="preserve">The definition of selection criteria for granting the scholarship; </t>
    </r>
  </si>
  <si>
    <r>
      <t>o</t>
    </r>
    <r>
      <rPr>
        <sz val="7"/>
        <rFont val="Times New Roman"/>
        <family val="1"/>
      </rPr>
      <t xml:space="preserve">   </t>
    </r>
    <r>
      <rPr>
        <sz val="11"/>
        <rFont val="Calibri"/>
        <family val="2"/>
        <scheme val="minor"/>
      </rPr>
      <t xml:space="preserve">The draft ranking list of the results of all candidates to pronounce; </t>
    </r>
  </si>
  <si>
    <r>
      <t>o</t>
    </r>
    <r>
      <rPr>
        <sz val="7"/>
        <rFont val="Times New Roman"/>
        <family val="1"/>
      </rPr>
      <t xml:space="preserve">   </t>
    </r>
    <r>
      <rPr>
        <sz val="11"/>
        <rFont val="Calibri"/>
        <family val="2"/>
        <scheme val="minor"/>
      </rPr>
      <t xml:space="preserve">The evaluations obtained in each of the evaluation selection criteria; </t>
    </r>
  </si>
  <si>
    <r>
      <t>o</t>
    </r>
    <r>
      <rPr>
        <sz val="7"/>
        <rFont val="Times New Roman"/>
        <family val="1"/>
      </rPr>
      <t xml:space="preserve">   </t>
    </r>
    <r>
      <rPr>
        <sz val="11"/>
        <rFont val="Calibri"/>
        <family val="2"/>
        <scheme val="minor"/>
      </rPr>
      <t xml:space="preserve">Complaints on the part of candidates for the granting of the scholarship, after the respective communication “prior hearing”; </t>
    </r>
  </si>
  <si>
    <r>
      <t>o</t>
    </r>
    <r>
      <rPr>
        <sz val="7"/>
        <rFont val="Times New Roman"/>
        <family val="1"/>
      </rPr>
      <t xml:space="preserve">   </t>
    </r>
    <r>
      <rPr>
        <sz val="11"/>
        <rFont val="Calibri"/>
        <family val="2"/>
        <scheme val="minor"/>
      </rPr>
      <t xml:space="preserve">The final report. </t>
    </r>
  </si>
  <si>
    <r>
      <t>§</t>
    </r>
    <r>
      <rPr>
        <sz val="7"/>
        <rFont val="Times New Roman"/>
        <family val="1"/>
      </rPr>
      <t xml:space="preserve">  </t>
    </r>
    <r>
      <rPr>
        <sz val="11"/>
        <rFont val="Calibri"/>
        <family val="2"/>
        <scheme val="minor"/>
      </rPr>
      <t xml:space="preserve"> Authorization / homologation of the hiring of the fellow; </t>
    </r>
  </si>
  <si>
    <r>
      <t>§</t>
    </r>
    <r>
      <rPr>
        <sz val="7"/>
        <rFont val="Times New Roman"/>
        <family val="1"/>
      </rPr>
      <t xml:space="preserve">  </t>
    </r>
    <r>
      <rPr>
        <sz val="11"/>
        <rFont val="Calibri"/>
        <family val="2"/>
        <scheme val="minor"/>
      </rPr>
      <t xml:space="preserve">Plan of activities to be developed by the fellow, approved and signed; </t>
    </r>
  </si>
  <si>
    <r>
      <t>§</t>
    </r>
    <r>
      <rPr>
        <sz val="7"/>
        <rFont val="Times New Roman"/>
        <family val="1"/>
      </rPr>
      <t xml:space="preserve">  </t>
    </r>
    <r>
      <rPr>
        <sz val="11"/>
        <rFont val="Calibri"/>
        <family val="2"/>
        <scheme val="minor"/>
      </rPr>
      <t xml:space="preserve">Signed contract; </t>
    </r>
  </si>
  <si>
    <r>
      <t>§</t>
    </r>
    <r>
      <rPr>
        <sz val="7"/>
        <rFont val="Times New Roman"/>
        <family val="1"/>
      </rPr>
      <t xml:space="preserve">  </t>
    </r>
    <r>
      <rPr>
        <sz val="11"/>
        <rFont val="Calibri"/>
        <family val="2"/>
        <scheme val="minor"/>
      </rPr>
      <t xml:space="preserve">Evidence of sending the signed Contract to FCT, if applicable. </t>
    </r>
  </si>
  <si>
    <t>Supplier_Tax Identification Number</t>
  </si>
  <si>
    <t xml:space="preserve">Process of contracting / acquiring goods and services </t>
  </si>
  <si>
    <t xml:space="preserve">Invitation letter / email - if applicable </t>
  </si>
  <si>
    <t xml:space="preserve">Invoice / Receipt </t>
  </si>
  <si>
    <t xml:space="preserve">       Proof of payment method and proof of bank account movement (Check, credit card, bank transfer, bank statement) </t>
  </si>
  <si>
    <r>
      <t>·</t>
    </r>
    <r>
      <rPr>
        <sz val="7"/>
        <rFont val="Times New Roman"/>
        <family val="1"/>
      </rPr>
      <t xml:space="preserve">         </t>
    </r>
    <r>
      <rPr>
        <sz val="12"/>
        <rFont val="Calibri"/>
        <family val="2"/>
        <scheme val="minor"/>
      </rPr>
      <t xml:space="preserve">Boarding Pass - Air Travel </t>
    </r>
  </si>
  <si>
    <r>
      <t>·</t>
    </r>
    <r>
      <rPr>
        <sz val="7"/>
        <rFont val="Times New Roman"/>
        <family val="1"/>
      </rPr>
      <t xml:space="preserve">         </t>
    </r>
    <r>
      <rPr>
        <sz val="12"/>
        <rFont val="Calibri"/>
        <family val="2"/>
        <scheme val="minor"/>
      </rPr>
      <t xml:space="preserve">Proof of attendance at the meeting / event (meeting minutes, attendance list, event registration, etc.). </t>
    </r>
  </si>
  <si>
    <t>Mission Report</t>
  </si>
  <si>
    <t xml:space="preserve">Supporting document for total eligible expenditure </t>
  </si>
  <si>
    <t xml:space="preserve">Evidence of the promotion / dissemination actions: ex: photos </t>
  </si>
  <si>
    <t xml:space="preserve">Evidence of compliance with the Project Advertising rules </t>
  </si>
  <si>
    <t xml:space="preserve">Certification of Costs submitted by Donor State Partners </t>
  </si>
  <si>
    <t>Certification of costs reported by donor state partners should be submitted according to the model available for this purpose at: https://www.eeagrants.gov.pt/en/programmes/blue-growth/documents/</t>
  </si>
  <si>
    <t xml:space="preserve">Social Security Certificate </t>
  </si>
  <si>
    <t xml:space="preserve">Certificate of regularity of the Beneficiary's situation before the Tax and Customs Authority, and for this verification the beneficiary should preferably grant authorization to consult the service “Electronic Statements of the Tax Authority” to the DGPM (NIF 600084795). </t>
  </si>
  <si>
    <t xml:space="preserve">Certificate of regularity of the Beneficiary's situation before Social Security, and for this verification the beneficiary should preferably grant authorization to consult the “Social Security Direct” service (NISS 26000847955) to the DGPM. </t>
  </si>
  <si>
    <t xml:space="preserve">Certificate of Tax Authority </t>
  </si>
  <si>
    <t xml:space="preserve">Employment contract or supporting statement that Human Resources is hired by the entity, and proof of social security charges (ex: Social Security registration) - to be presented only the first time the HR remuneration expense is presented) </t>
  </si>
  <si>
    <t xml:space="preserve">Insurance of equipment against losses such as fire, theft or other normally insurable incidents </t>
  </si>
  <si>
    <t>Report Period</t>
  </si>
  <si>
    <r>
      <rPr>
        <b/>
        <sz val="12"/>
        <rFont val="Calibri"/>
        <family val="2"/>
        <scheme val="minor"/>
      </rPr>
      <t xml:space="preserve">HR Real Costs </t>
    </r>
    <r>
      <rPr>
        <sz val="12"/>
        <rFont val="Calibri"/>
        <family val="2"/>
        <scheme val="minor"/>
      </rPr>
      <t xml:space="preserve">- evidence demonstrating the expenses incurred (eg, pay slips with adequate detail that allows reconciliation with the payment receipts); the respective payments (bank transfers totaling the supported expenditure, eg payment to employees, social security, Tax Authority, etc.). 
More specifically:
</t>
    </r>
    <r>
      <rPr>
        <b/>
        <sz val="12"/>
        <rFont val="Calibri"/>
        <family val="2"/>
        <scheme val="minor"/>
      </rPr>
      <t>Proof of payment:</t>
    </r>
    <r>
      <rPr>
        <sz val="12"/>
        <rFont val="Calibri"/>
        <family val="2"/>
        <scheme val="minor"/>
      </rPr>
      <t xml:space="preserve">
Bank transfer order
Bank statement
</t>
    </r>
    <r>
      <rPr>
        <b/>
        <sz val="12"/>
        <rFont val="Calibri"/>
        <family val="2"/>
        <scheme val="minor"/>
      </rPr>
      <t>Accounting Records:</t>
    </r>
    <r>
      <rPr>
        <sz val="12"/>
        <rFont val="Calibri"/>
        <family val="2"/>
        <scheme val="minor"/>
      </rPr>
      <t xml:space="preserve">
Monthly wage processing map identifying workers and each of the wages and charges headings
Accounting Posting of Salary Processing
Accounting statement of accounts # 631 (Managers); # 632 (staff) and # 635 (remuneration charges) </t>
    </r>
  </si>
  <si>
    <r>
      <t xml:space="preserve">(7) </t>
    </r>
    <r>
      <rPr>
        <i/>
        <sz val="9"/>
        <color rgb="FF002060"/>
        <rFont val="Arial Narrow"/>
        <family val="2"/>
      </rPr>
      <t>= (3+4+6)*0,2375</t>
    </r>
  </si>
  <si>
    <t>Janeiro</t>
  </si>
  <si>
    <t>Fevereiro</t>
  </si>
  <si>
    <t>Março</t>
  </si>
  <si>
    <t>Abril</t>
  </si>
  <si>
    <t>Maio</t>
  </si>
  <si>
    <t>Junho</t>
  </si>
  <si>
    <t>Julho</t>
  </si>
  <si>
    <t>Agosto</t>
  </si>
  <si>
    <t>Setembro</t>
  </si>
  <si>
    <t>Outubro</t>
  </si>
  <si>
    <t>Novembro</t>
  </si>
  <si>
    <t>Dezembro</t>
  </si>
  <si>
    <r>
      <t xml:space="preserve">Apuramento custo anual </t>
    </r>
    <r>
      <rPr>
        <b/>
        <sz val="8"/>
        <color theme="1"/>
        <rFont val="Arial"/>
        <family val="2"/>
      </rPr>
      <t>com histórico de 12 meses</t>
    </r>
  </si>
  <si>
    <r>
      <t xml:space="preserve">Apuramento custo anual </t>
    </r>
    <r>
      <rPr>
        <b/>
        <sz val="8"/>
        <color theme="1"/>
        <rFont val="Arial"/>
        <family val="2"/>
      </rPr>
      <t>sem histórico de 12 meses
= (vencimento/9)*12 + (Sub Referição/9)*12 + (Outros Abonos Fixos/9)*12 + (Seguros Acidentes de Trabalho/9)*12 + ((Total Encargos Sociais - encargos sociais dos Sub Férias e Natal/9)*12 + Subsídio de Férias + Subsídio de natal + Encargos Sociais Sub Férias + Sub Natal</t>
    </r>
  </si>
  <si>
    <r>
      <t xml:space="preserve">Apuramento custo anual </t>
    </r>
    <r>
      <rPr>
        <b/>
        <sz val="8"/>
        <color theme="1"/>
        <rFont val="Arial"/>
        <family val="2"/>
      </rPr>
      <t>sem histórico de 12 meses - Sub Férias e natal Duodécimos
= (vencimento/5)*12 + (Sub Referição/5)*12 + (Sub Férias e Natal/5)*12 + (Outros Abonos Fixos/5)*12 + (Seguros Acidentes de Trabalho/5)*12 + (Encargos Sociais/5)*12</t>
    </r>
  </si>
  <si>
    <t>Salary_N.º de Doc/Refª</t>
  </si>
  <si>
    <t>Human Resource Identification</t>
  </si>
  <si>
    <t>Salary_Base Salary _€</t>
  </si>
  <si>
    <t>Salary_
Holiday and Christmas Subsidy _€</t>
  </si>
  <si>
    <t>Salary_Other allowances _€</t>
  </si>
  <si>
    <t>Social charges SS/CGA_€</t>
  </si>
  <si>
    <t>Work Accident Insurance _€</t>
  </si>
  <si>
    <t>TOTAL GLOBAL</t>
  </si>
  <si>
    <t xml:space="preserve">Accounting record:
• Record of the accounting entry 
• Third Party Account Statement - Suppliers (to show that the expense was recorded and paid)
• Accounting statements from the Assets account (to show that it has been registered and has not been canceled) 
• Fixed Asset Registration </t>
  </si>
  <si>
    <r>
      <rPr>
        <b/>
        <sz val="12"/>
        <rFont val="Calibri"/>
        <family val="2"/>
        <scheme val="minor"/>
      </rPr>
      <t xml:space="preserve"> Timesheet </t>
    </r>
    <r>
      <rPr>
        <sz val="12"/>
        <rFont val="Calibri"/>
        <family val="2"/>
        <scheme val="minor"/>
      </rPr>
      <t xml:space="preserve">– template EEA Grants (in the case of HR partially assigned to the project) - the demonstration of working time allocated to Project activities must always be done using working time occupation sheets (approved by superiors). These sheets must be completed separately for each employee and contain monthly information on the total hours worked by the employee and the hours worked specifically for the Project; </t>
    </r>
  </si>
  <si>
    <t xml:space="preserve">Accounting record:
• Record of the accounting entry 
• Third Party Account Statement - Suppliers (to show that the expense was recorded and paid)
• Accounting statements from the Expenditures account (# 62) (to show that it has been registered and has not been canceled) </t>
  </si>
  <si>
    <t>Amortization / Depreciation report (template EEA Grants)</t>
  </si>
  <si>
    <t>Travel allowances report (template EEA Grants)</t>
  </si>
  <si>
    <t>(Version 8.0 -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</si>
</sst>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 #,##0.00_)&quot;€&quot;;_ * \(#,##0.00\)&quot;€&quot;;\-;_ @_ "/>
    <numFmt numFmtId="165" formatCode="###,###,###"/>
    <numFmt numFmtId="166" formatCode="_-* #,##0\ [$€-816]_-;\-* #,##0\ [$€-816]_-;_-* &quot;-&quot;??\ [$€-816]_-;_-@_-"/>
    <numFmt numFmtId="167" formatCode="_-* #,##0.00\ _F_B_-;\-* #,##0.00\ _F_B_-;_-* &quot;-&quot;??\ _F_B_-;_-@_-"/>
    <numFmt numFmtId="168" formatCode="_-* #,##0\ [$€-816]_-;\-* #,##0\ [$€-816]_-;_-* &quot;-&quot;\ [$€-816]_-;_-@_-"/>
    <numFmt numFmtId="169" formatCode="[$-409]d\-mmm\-yyyy;@"/>
    <numFmt numFmtId="170" formatCode="#,##0\ [$€-426]"/>
    <numFmt numFmtId="171" formatCode="#,##0.00\ &quot;€&quot;"/>
    <numFmt numFmtId="172" formatCode="#,##0.00\ [$€-816];\-#,##0.00\ [$€-816]"/>
  </numFmts>
  <fonts count="54">
    <font>
      <sz val="11"/>
      <color theme="1"/>
      <name val="Calibri"/>
      <family val="2"/>
      <scheme val="minor"/>
    </font>
    <font>
      <sz val="10"/>
      <color theme="1"/>
      <name val="Calibri Light"/>
      <family val="2"/>
      <scheme val="major"/>
    </font>
    <font>
      <sz val="10"/>
      <name val="Calibri Light"/>
      <family val="2"/>
      <scheme val="major"/>
    </font>
    <font>
      <sz val="11"/>
      <color theme="1"/>
      <name val="Calibri"/>
      <family val="2"/>
      <scheme val="minor"/>
    </font>
    <font>
      <sz val="9"/>
      <name val="Geneva"/>
    </font>
    <font>
      <sz val="10"/>
      <name val="Arial"/>
      <family val="2"/>
    </font>
    <font>
      <sz val="11"/>
      <color theme="1"/>
      <name val="Calibri Light"/>
      <family val="2"/>
      <scheme val="major"/>
    </font>
    <font>
      <b/>
      <sz val="9"/>
      <color rgb="FF404040"/>
      <name val="Calibri Light"/>
      <family val="2"/>
      <scheme val="major"/>
    </font>
    <font>
      <sz val="10"/>
      <color theme="3" tint="-0.499984740745262"/>
      <name val="Calibri Light"/>
      <family val="2"/>
      <scheme val="major"/>
    </font>
    <font>
      <sz val="10"/>
      <color theme="0" tint="-4.9989318521683403E-2"/>
      <name val="Calibri Light"/>
      <family val="2"/>
    </font>
    <font>
      <sz val="10"/>
      <name val="Calibri Light"/>
      <family val="2"/>
    </font>
    <font>
      <sz val="10"/>
      <color theme="1"/>
      <name val="Calibri Light"/>
      <family val="2"/>
    </font>
    <font>
      <b/>
      <sz val="10"/>
      <color theme="0"/>
      <name val="Calibri Light"/>
      <family val="2"/>
    </font>
    <font>
      <b/>
      <sz val="11"/>
      <color theme="3" tint="-0.499984740745262"/>
      <name val="Calibri"/>
      <family val="2"/>
    </font>
    <font>
      <b/>
      <sz val="11"/>
      <color theme="3" tint="-0.499984740745262"/>
      <name val="Calibri Light"/>
      <family val="2"/>
    </font>
    <font>
      <sz val="10"/>
      <name val="Calibri"/>
      <family val="2"/>
    </font>
    <font>
      <b/>
      <i/>
      <sz val="12"/>
      <color rgb="FF000000"/>
      <name val="Calibri"/>
      <family val="2"/>
      <scheme val="minor"/>
    </font>
    <font>
      <b/>
      <sz val="10"/>
      <color rgb="FF404040"/>
      <name val="Calibri Light"/>
      <family val="2"/>
      <scheme val="major"/>
    </font>
    <font>
      <b/>
      <sz val="11"/>
      <name val="Calibri"/>
      <family val="2"/>
    </font>
    <font>
      <b/>
      <sz val="10"/>
      <name val="Calibri"/>
      <family val="2"/>
    </font>
    <font>
      <sz val="11"/>
      <name val="Calibri"/>
      <family val="2"/>
      <scheme val="minor"/>
    </font>
    <font>
      <sz val="12"/>
      <name val="Calibri"/>
      <family val="2"/>
      <scheme val="minor"/>
    </font>
    <font>
      <sz val="11"/>
      <name val="Wingdings"/>
      <charset val="2"/>
    </font>
    <font>
      <sz val="7"/>
      <name val="Times New Roman"/>
      <family val="1"/>
    </font>
    <font>
      <sz val="11"/>
      <name val="Courier New"/>
      <family val="3"/>
    </font>
    <font>
      <b/>
      <i/>
      <sz val="12"/>
      <name val="Calibri"/>
      <family val="2"/>
      <scheme val="minor"/>
    </font>
    <font>
      <sz val="10"/>
      <name val="Symbol"/>
      <family val="1"/>
      <charset val="2"/>
    </font>
    <font>
      <b/>
      <sz val="24"/>
      <color theme="4" tint="-0.249977111117893"/>
      <name val="Arial"/>
      <family val="2"/>
    </font>
    <font>
      <b/>
      <sz val="12"/>
      <color rgb="FF002060"/>
      <name val="Calibri"/>
      <family val="2"/>
      <scheme val="minor"/>
    </font>
    <font>
      <sz val="16"/>
      <color theme="4" tint="0.39997558519241921"/>
      <name val="Calibri"/>
      <family val="2"/>
      <scheme val="minor"/>
    </font>
    <font>
      <i/>
      <sz val="11"/>
      <color theme="4" tint="-0.249977111117893"/>
      <name val="Calibri"/>
      <family val="2"/>
      <scheme val="minor"/>
    </font>
    <font>
      <b/>
      <sz val="10"/>
      <color theme="4" tint="-0.499984740745262"/>
      <name val="Calibri"/>
      <family val="2"/>
      <scheme val="minor"/>
    </font>
    <font>
      <b/>
      <sz val="22"/>
      <color theme="4" tint="-0.499984740745262"/>
      <name val="Calibri"/>
      <family val="2"/>
      <scheme val="minor"/>
    </font>
    <font>
      <b/>
      <sz val="8"/>
      <color theme="4" tint="-0.499984740745262"/>
      <name val="Calibri"/>
      <family val="2"/>
      <scheme val="minor"/>
    </font>
    <font>
      <b/>
      <sz val="16"/>
      <color theme="4" tint="-0.249977111117893"/>
      <name val="Calibri"/>
      <family val="2"/>
      <scheme val="minor"/>
    </font>
    <font>
      <b/>
      <sz val="11"/>
      <color theme="1"/>
      <name val="Calibri"/>
      <family val="2"/>
      <scheme val="minor"/>
    </font>
    <font>
      <sz val="10"/>
      <color theme="0"/>
      <name val="Calibri Light"/>
      <family val="2"/>
      <scheme val="major"/>
    </font>
    <font>
      <b/>
      <sz val="11"/>
      <color rgb="FF660066"/>
      <name val="Calibri"/>
      <family val="2"/>
      <scheme val="minor"/>
    </font>
    <font>
      <b/>
      <sz val="9"/>
      <color rgb="FF002060"/>
      <name val="Arial Narrow"/>
      <family val="2"/>
    </font>
    <font>
      <sz val="10"/>
      <name val="Arial Narrow"/>
      <family val="2"/>
    </font>
    <font>
      <sz val="8"/>
      <color theme="0"/>
      <name val="Arial Narrow"/>
      <family val="2"/>
    </font>
    <font>
      <sz val="8"/>
      <name val="Arial Narrow"/>
      <family val="2"/>
    </font>
    <font>
      <b/>
      <sz val="9"/>
      <color theme="0"/>
      <name val="Arial Narrow"/>
      <family val="2"/>
    </font>
    <font>
      <b/>
      <sz val="10"/>
      <color theme="3" tint="-0.499984740745262"/>
      <name val="Calibri Light"/>
      <family val="2"/>
      <scheme val="major"/>
    </font>
    <font>
      <b/>
      <sz val="12"/>
      <name val="Calibri"/>
      <family val="2"/>
    </font>
    <font>
      <b/>
      <sz val="12"/>
      <color theme="0"/>
      <name val="Calibri"/>
      <family val="2"/>
    </font>
    <font>
      <b/>
      <sz val="12"/>
      <color theme="4" tint="-0.249977111117893"/>
      <name val="Calibri"/>
      <family val="2"/>
    </font>
    <font>
      <b/>
      <sz val="12"/>
      <name val="Calibri"/>
      <family val="2"/>
      <scheme val="minor"/>
    </font>
    <font>
      <sz val="20"/>
      <color theme="4" tint="-0.249977111117893"/>
      <name val="Aharoni"/>
    </font>
    <font>
      <i/>
      <sz val="9"/>
      <color rgb="FF002060"/>
      <name val="Arial Narrow"/>
      <family val="2"/>
    </font>
    <font>
      <b/>
      <sz val="11"/>
      <color rgb="FF002060"/>
      <name val="Arial Narrow"/>
      <family val="2"/>
    </font>
    <font>
      <sz val="8"/>
      <name val="Arial"/>
      <family val="2"/>
    </font>
    <font>
      <sz val="8"/>
      <color rgb="FF00B050"/>
      <name val="Arial"/>
      <family val="2"/>
    </font>
    <font>
      <b/>
      <sz val="8"/>
      <color theme="1"/>
      <name val="Arial"/>
      <family val="2"/>
    </font>
  </fonts>
  <fills count="17">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rgb="FFECEFF2"/>
        <bgColor indexed="64"/>
      </patternFill>
    </fill>
    <fill>
      <patternFill patternType="solid">
        <fgColor theme="3"/>
        <bgColor indexed="64"/>
      </patternFill>
    </fill>
    <fill>
      <patternFill patternType="solid">
        <fgColor theme="0"/>
        <bgColor indexed="64"/>
      </patternFill>
    </fill>
    <fill>
      <patternFill patternType="solid">
        <fgColor rgb="FFEDEFF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rgb="FFFFFF00"/>
        <bgColor indexed="64"/>
      </patternFill>
    </fill>
  </fills>
  <borders count="66">
    <border>
      <left/>
      <right/>
      <top/>
      <bottom/>
      <diagonal/>
    </border>
    <border>
      <left/>
      <right/>
      <top style="hair">
        <color theme="6" tint="-0.499984740745262"/>
      </top>
      <bottom style="hair">
        <color theme="6" tint="-0.499984740745262"/>
      </bottom>
      <diagonal/>
    </border>
    <border>
      <left/>
      <right/>
      <top style="medium">
        <color theme="1" tint="0.499984740745262"/>
      </top>
      <bottom style="medium">
        <color theme="1" tint="0.499984740745262"/>
      </bottom>
      <diagonal/>
    </border>
    <border>
      <left/>
      <right/>
      <top style="medium">
        <color theme="1" tint="0.499984740745262"/>
      </top>
      <bottom style="hair">
        <color indexed="64"/>
      </bottom>
      <diagonal/>
    </border>
    <border>
      <left/>
      <right/>
      <top style="medium">
        <color theme="1" tint="0.499984740745262"/>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thin">
        <color rgb="FFE3E7ED"/>
      </top>
      <bottom style="thin">
        <color rgb="FFE3E7ED"/>
      </bottom>
      <diagonal/>
    </border>
    <border>
      <left/>
      <right/>
      <top/>
      <bottom style="medium">
        <color theme="6" tint="-0.499984740745262"/>
      </bottom>
      <diagonal/>
    </border>
    <border>
      <left/>
      <right/>
      <top style="hair">
        <color theme="6" tint="-0.499984740745262"/>
      </top>
      <bottom style="medium">
        <color theme="6" tint="-0.499984740745262"/>
      </bottom>
      <diagonal/>
    </border>
    <border>
      <left style="medium">
        <color theme="2" tint="-9.9948118533890809E-2"/>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48118533890809E-2"/>
      </left>
      <right/>
      <top/>
      <bottom style="medium">
        <color theme="2" tint="-9.9948118533890809E-2"/>
      </bottom>
      <diagonal/>
    </border>
    <border>
      <left/>
      <right style="medium">
        <color theme="2" tint="-9.9948118533890809E-2"/>
      </right>
      <top/>
      <bottom style="medium">
        <color theme="2" tint="-9.9948118533890809E-2"/>
      </bottom>
      <diagonal/>
    </border>
    <border>
      <left style="medium">
        <color theme="2" tint="-9.9917600024414813E-2"/>
      </left>
      <right style="medium">
        <color theme="2" tint="-9.9917600024414813E-2"/>
      </right>
      <top style="medium">
        <color theme="2" tint="-9.9917600024414813E-2"/>
      </top>
      <bottom style="medium">
        <color theme="2" tint="-9.9917600024414813E-2"/>
      </bottom>
      <diagonal/>
    </border>
    <border>
      <left style="medium">
        <color theme="2" tint="-9.9948118533890809E-2"/>
      </left>
      <right/>
      <top style="medium">
        <color theme="2" tint="-9.9948118533890809E-2"/>
      </top>
      <bottom style="medium">
        <color theme="2" tint="-9.9948118533890809E-2"/>
      </bottom>
      <diagonal/>
    </border>
    <border>
      <left style="medium">
        <color theme="2" tint="-9.9948118533890809E-2"/>
      </left>
      <right/>
      <top/>
      <bottom/>
      <diagonal/>
    </border>
    <border>
      <left/>
      <right style="medium">
        <color theme="2" tint="-9.9948118533890809E-2"/>
      </right>
      <top/>
      <bottom/>
      <diagonal/>
    </border>
    <border>
      <left style="medium">
        <color theme="1" tint="0.499984740745262"/>
      </left>
      <right/>
      <top/>
      <bottom/>
      <diagonal/>
    </border>
    <border>
      <left/>
      <right style="medium">
        <color theme="1"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theme="1" tint="0.499984740745262"/>
      </top>
      <bottom style="hair">
        <color indexed="64"/>
      </bottom>
      <diagonal/>
    </border>
    <border>
      <left/>
      <right/>
      <top style="hair">
        <color theme="1" tint="0.499984740745262"/>
      </top>
      <bottom style="hair">
        <color theme="1" tint="0.499984740745262"/>
      </bottom>
      <diagonal/>
    </border>
    <border>
      <left/>
      <right/>
      <top style="hair">
        <color theme="6" tint="-0.499984740745262"/>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medium">
        <color theme="2" tint="-9.9948118533890809E-2"/>
      </left>
      <right/>
      <top style="medium">
        <color theme="2" tint="-0.499984740745262"/>
      </top>
      <bottom style="medium">
        <color theme="2" tint="-0.499984740745262"/>
      </bottom>
      <diagonal/>
    </border>
    <border>
      <left style="medium">
        <color theme="2" tint="-9.9917600024414813E-2"/>
      </left>
      <right style="medium">
        <color theme="2" tint="-9.9917600024414813E-2"/>
      </right>
      <top style="medium">
        <color theme="2" tint="-9.9917600024414813E-2"/>
      </top>
      <bottom/>
      <diagonal/>
    </border>
    <border>
      <left style="medium">
        <color theme="2" tint="-9.9917600024414813E-2"/>
      </left>
      <right style="medium">
        <color theme="2" tint="-9.9917600024414813E-2"/>
      </right>
      <top/>
      <bottom style="medium">
        <color theme="2" tint="-9.9917600024414813E-2"/>
      </bottom>
      <diagonal/>
    </border>
    <border>
      <left style="medium">
        <color theme="2" tint="-9.9917600024414813E-2"/>
      </left>
      <right style="medium">
        <color theme="2" tint="-9.9917600024414813E-2"/>
      </right>
      <top style="medium">
        <color theme="2" tint="-0.499984740745262"/>
      </top>
      <bottom style="medium">
        <color theme="2" tint="-0.499984740745262"/>
      </bottom>
      <diagonal/>
    </border>
    <border>
      <left/>
      <right/>
      <top style="thick">
        <color theme="2" tint="-0.499984740745262"/>
      </top>
      <bottom/>
      <diagonal/>
    </border>
    <border>
      <left/>
      <right/>
      <top style="thick">
        <color theme="2" tint="-0.499984740745262"/>
      </top>
      <bottom style="hair">
        <color indexed="64"/>
      </bottom>
      <diagonal/>
    </border>
    <border>
      <left/>
      <right/>
      <top/>
      <bottom style="thick">
        <color theme="2" tint="-0.499984740745262"/>
      </bottom>
      <diagonal/>
    </border>
    <border>
      <left/>
      <right/>
      <top style="hair">
        <color theme="6" tint="-0.499984740745262"/>
      </top>
      <bottom style="thick">
        <color theme="2" tint="-0.499984740745262"/>
      </bottom>
      <diagonal/>
    </border>
    <border>
      <left style="medium">
        <color theme="2" tint="-9.9948118533890809E-2"/>
      </left>
      <right/>
      <top/>
      <bottom style="medium">
        <color theme="2" tint="-0.24994659260841701"/>
      </bottom>
      <diagonal/>
    </border>
    <border>
      <left/>
      <right style="medium">
        <color theme="2" tint="-9.9948118533890809E-2"/>
      </right>
      <top/>
      <bottom style="medium">
        <color theme="2" tint="-0.24994659260841701"/>
      </bottom>
      <diagonal/>
    </border>
    <border>
      <left style="medium">
        <color theme="2" tint="-9.9948118533890809E-2"/>
      </left>
      <right style="medium">
        <color theme="2" tint="-9.9917600024414813E-2"/>
      </right>
      <top style="medium">
        <color theme="2" tint="-0.499984740745262"/>
      </top>
      <bottom style="medium">
        <color theme="2" tint="-0.24994659260841701"/>
      </bottom>
      <diagonal/>
    </border>
    <border>
      <left/>
      <right style="thin">
        <color indexed="64"/>
      </right>
      <top/>
      <bottom/>
      <diagonal/>
    </border>
    <border>
      <left style="medium">
        <color theme="2" tint="-9.9948118533890809E-2"/>
      </left>
      <right/>
      <top style="medium">
        <color theme="1" tint="0.499984740745262"/>
      </top>
      <bottom/>
      <diagonal/>
    </border>
    <border>
      <left/>
      <right style="medium">
        <color theme="2" tint="-9.9948118533890809E-2"/>
      </right>
      <top style="medium">
        <color theme="1" tint="0.499984740745262"/>
      </top>
      <bottom/>
      <diagonal/>
    </border>
    <border>
      <left/>
      <right/>
      <top style="thick">
        <color theme="1" tint="0.499984740745262"/>
      </top>
      <bottom/>
      <diagonal/>
    </border>
    <border>
      <left/>
      <right/>
      <top/>
      <bottom style="thin">
        <color theme="5" tint="-0.24994659260841701"/>
      </bottom>
      <diagonal/>
    </border>
    <border>
      <left/>
      <right/>
      <top style="thin">
        <color theme="5" tint="-0.24994659260841701"/>
      </top>
      <bottom style="thin">
        <color theme="0" tint="-0.34998626667073579"/>
      </bottom>
      <diagonal/>
    </border>
    <border>
      <left style="thin">
        <color theme="0" tint="-0.34998626667073579"/>
      </left>
      <right style="thin">
        <color theme="0" tint="-0.34998626667073579"/>
      </right>
      <top style="thin">
        <color theme="5" tint="-0.24994659260841701"/>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right/>
      <top style="thin">
        <color theme="5" tint="-0.24994659260841701"/>
      </top>
      <bottom/>
      <diagonal/>
    </border>
    <border>
      <left/>
      <right/>
      <top style="thin">
        <color theme="0" tint="-0.24994659260841701"/>
      </top>
      <bottom/>
      <diagonal/>
    </border>
    <border>
      <left/>
      <right/>
      <top style="thin">
        <color theme="0" tint="-0.24994659260841701"/>
      </top>
      <bottom style="thin">
        <color theme="0" tint="-0.24994659260841701"/>
      </bottom>
      <diagonal/>
    </border>
    <border>
      <left/>
      <right/>
      <top style="thin">
        <color theme="0" tint="-0.34998626667073579"/>
      </top>
      <bottom style="thin">
        <color theme="5" tint="-0.24994659260841701"/>
      </bottom>
      <diagonal/>
    </border>
    <border>
      <left style="thin">
        <color theme="0" tint="-0.34998626667073579"/>
      </left>
      <right style="thin">
        <color theme="0" tint="-0.34998626667073579"/>
      </right>
      <top style="thin">
        <color theme="0" tint="-0.34998626667073579"/>
      </top>
      <bottom style="thin">
        <color theme="5" tint="-0.24994659260841701"/>
      </bottom>
      <diagonal/>
    </border>
    <border>
      <left/>
      <right/>
      <top style="thin">
        <color theme="0" tint="-0.24994659260841701"/>
      </top>
      <bottom style="thin">
        <color theme="5" tint="-0.24994659260841701"/>
      </bottom>
      <diagonal/>
    </border>
    <border>
      <left style="thin">
        <color theme="0" tint="-0.34998626667073579"/>
      </left>
      <right style="thin">
        <color theme="0" tint="-0.14996795556505021"/>
      </right>
      <top style="thin">
        <color theme="5" tint="-0.24994659260841701"/>
      </top>
      <bottom style="thin">
        <color theme="0" tint="-0.34998626667073579"/>
      </bottom>
      <diagonal/>
    </border>
    <border>
      <left style="thin">
        <color theme="0" tint="-0.14996795556505021"/>
      </left>
      <right style="thin">
        <color theme="0" tint="-0.14996795556505021"/>
      </right>
      <top style="thin">
        <color theme="5" tint="-0.2499465926084170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34998626667073579"/>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5" tint="-0.24994659260841701"/>
      </bottom>
      <diagonal/>
    </border>
  </borders>
  <cellStyleXfs count="10">
    <xf numFmtId="0" fontId="0" fillId="0" borderId="0"/>
    <xf numFmtId="0" fontId="4" fillId="0" borderId="0"/>
    <xf numFmtId="164" fontId="5" fillId="0" borderId="0" applyFont="0" applyFill="0" applyBorder="0" applyAlignment="0" applyProtection="0"/>
    <xf numFmtId="0" fontId="3" fillId="0" borderId="0"/>
    <xf numFmtId="0" fontId="5" fillId="0" borderId="0"/>
    <xf numFmtId="9" fontId="4"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44" fontId="3" fillId="0" borderId="0" applyFont="0" applyFill="0" applyBorder="0" applyAlignment="0" applyProtection="0"/>
  </cellStyleXfs>
  <cellXfs count="236">
    <xf numFmtId="0" fontId="0" fillId="0" borderId="0" xfId="0"/>
    <xf numFmtId="0" fontId="1" fillId="4" borderId="0" xfId="0" applyFont="1" applyFill="1"/>
    <xf numFmtId="0" fontId="1" fillId="4" borderId="0" xfId="0" quotePrefix="1" applyFont="1" applyFill="1"/>
    <xf numFmtId="0" fontId="1" fillId="0" borderId="1" xfId="0" applyFont="1" applyBorder="1" applyAlignment="1" applyProtection="1">
      <alignment horizontal="left" vertical="center" indent="1"/>
      <protection locked="0"/>
    </xf>
    <xf numFmtId="0" fontId="10" fillId="0" borderId="0" xfId="0" applyFont="1"/>
    <xf numFmtId="0" fontId="9" fillId="0" borderId="0" xfId="0" applyFont="1"/>
    <xf numFmtId="0" fontId="11" fillId="0" borderId="0" xfId="0" applyFont="1"/>
    <xf numFmtId="0" fontId="9" fillId="4" borderId="0" xfId="0" applyFont="1" applyFill="1"/>
    <xf numFmtId="0" fontId="11" fillId="4" borderId="0" xfId="0" applyFont="1" applyFill="1"/>
    <xf numFmtId="0" fontId="12" fillId="5" borderId="0" xfId="0" applyFont="1" applyFill="1" applyAlignment="1">
      <alignment horizontal="left" vertical="center" indent="1"/>
    </xf>
    <xf numFmtId="0" fontId="10" fillId="5" borderId="0" xfId="0" applyFont="1" applyFill="1"/>
    <xf numFmtId="0" fontId="10" fillId="4" borderId="0" xfId="0" applyFont="1" applyFill="1"/>
    <xf numFmtId="0" fontId="13" fillId="4" borderId="0" xfId="0" applyFont="1"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xf numFmtId="0" fontId="11" fillId="4" borderId="0" xfId="0" applyFont="1" applyFill="1" applyAlignment="1">
      <alignment horizontal="left" indent="1"/>
    </xf>
    <xf numFmtId="0" fontId="0" fillId="0" borderId="0" xfId="0" applyAlignment="1">
      <alignment wrapText="1"/>
    </xf>
    <xf numFmtId="0" fontId="17" fillId="3" borderId="2" xfId="0" applyFont="1" applyFill="1" applyBorder="1" applyAlignment="1">
      <alignment horizontal="left" vertical="center" wrapText="1" indent="3"/>
    </xf>
    <xf numFmtId="0" fontId="7" fillId="3" borderId="2" xfId="0" applyFont="1" applyFill="1" applyBorder="1" applyAlignment="1">
      <alignment horizontal="centerContinuous" vertical="center"/>
    </xf>
    <xf numFmtId="0" fontId="7" fillId="3" borderId="2" xfId="0" applyFont="1" applyFill="1" applyBorder="1" applyAlignment="1">
      <alignment horizontal="center" vertical="center"/>
    </xf>
    <xf numFmtId="169" fontId="15" fillId="0" borderId="5" xfId="0" applyNumberFormat="1" applyFont="1" applyBorder="1" applyAlignment="1" applyProtection="1">
      <alignment horizontal="center" vertical="center" wrapText="1"/>
      <protection locked="0"/>
    </xf>
    <xf numFmtId="0" fontId="11" fillId="4" borderId="0" xfId="0" applyFont="1" applyFill="1" applyAlignment="1">
      <alignment horizontal="left" vertical="top" indent="1"/>
    </xf>
    <xf numFmtId="0" fontId="18" fillId="4" borderId="0" xfId="0" applyFont="1" applyFill="1" applyAlignment="1">
      <alignment horizontal="right" vertical="center" indent="1"/>
    </xf>
    <xf numFmtId="165" fontId="2" fillId="0" borderId="3" xfId="0" applyNumberFormat="1" applyFont="1" applyBorder="1" applyAlignment="1" applyProtection="1">
      <alignment horizontal="left" vertical="center" indent="1"/>
      <protection locked="0"/>
    </xf>
    <xf numFmtId="0" fontId="16" fillId="7" borderId="0" xfId="0" applyFont="1" applyFill="1" applyAlignment="1">
      <alignment vertical="center" wrapText="1"/>
    </xf>
    <xf numFmtId="168" fontId="2" fillId="7" borderId="3" xfId="0" applyNumberFormat="1" applyFont="1" applyFill="1" applyBorder="1" applyAlignment="1">
      <alignment horizontal="left" vertical="center"/>
    </xf>
    <xf numFmtId="168" fontId="1" fillId="7" borderId="1" xfId="0" applyNumberFormat="1" applyFont="1" applyFill="1" applyBorder="1" applyAlignment="1">
      <alignment horizontal="left" vertical="center" indent="1"/>
    </xf>
    <xf numFmtId="0" fontId="21" fillId="0" borderId="8" xfId="0" applyFont="1" applyBorder="1" applyAlignment="1">
      <alignment horizontal="left" vertical="center" wrapText="1" indent="2"/>
    </xf>
    <xf numFmtId="0" fontId="22" fillId="0" borderId="8" xfId="0" applyFont="1" applyBorder="1" applyAlignment="1">
      <alignment horizontal="left" vertical="center" wrapText="1" indent="3"/>
    </xf>
    <xf numFmtId="0" fontId="24" fillId="0" borderId="8" xfId="0" applyFont="1" applyBorder="1" applyAlignment="1">
      <alignment horizontal="left" vertical="center" wrapText="1" indent="4"/>
    </xf>
    <xf numFmtId="0" fontId="25" fillId="7" borderId="8" xfId="0" applyFont="1" applyFill="1" applyBorder="1" applyAlignment="1">
      <alignment vertical="center" wrapText="1"/>
    </xf>
    <xf numFmtId="0" fontId="26" fillId="0" borderId="8" xfId="0" applyFont="1" applyBorder="1" applyAlignment="1">
      <alignment horizontal="left" vertical="center" wrapText="1" indent="3"/>
    </xf>
    <xf numFmtId="0" fontId="7" fillId="3" borderId="2" xfId="0" applyFont="1" applyFill="1" applyBorder="1" applyAlignment="1">
      <alignment horizontal="center" vertical="center" wrapText="1"/>
    </xf>
    <xf numFmtId="0" fontId="8" fillId="2" borderId="4" xfId="0" applyFont="1" applyFill="1" applyBorder="1" applyAlignment="1">
      <alignment horizontal="left" vertical="center" indent="1"/>
    </xf>
    <xf numFmtId="0" fontId="8" fillId="2" borderId="0" xfId="0" applyFont="1" applyFill="1" applyAlignment="1">
      <alignment horizontal="left" vertical="center" indent="1"/>
    </xf>
    <xf numFmtId="0" fontId="8" fillId="2" borderId="9" xfId="0" applyFont="1" applyFill="1" applyBorder="1" applyAlignment="1">
      <alignment horizontal="left" vertical="center" indent="1"/>
    </xf>
    <xf numFmtId="0" fontId="1" fillId="0" borderId="10" xfId="0" applyFont="1" applyBorder="1" applyAlignment="1" applyProtection="1">
      <alignment horizontal="left" vertical="center" indent="1"/>
      <protection locked="0"/>
    </xf>
    <xf numFmtId="165" fontId="1" fillId="0" borderId="1" xfId="0" applyNumberFormat="1" applyFont="1" applyBorder="1" applyAlignment="1" applyProtection="1">
      <alignment horizontal="left" vertical="center" indent="1"/>
      <protection locked="0"/>
    </xf>
    <xf numFmtId="165" fontId="1" fillId="0" borderId="10" xfId="0" applyNumberFormat="1" applyFont="1" applyBorder="1" applyAlignment="1" applyProtection="1">
      <alignment horizontal="left" vertical="center" indent="1"/>
      <protection locked="0"/>
    </xf>
    <xf numFmtId="1" fontId="15" fillId="0" borderId="5" xfId="0" applyNumberFormat="1" applyFont="1" applyBorder="1" applyAlignment="1" applyProtection="1">
      <alignment horizontal="center" vertical="center" wrapText="1"/>
      <protection locked="0"/>
    </xf>
    <xf numFmtId="0" fontId="0" fillId="6" borderId="0" xfId="0" applyFill="1"/>
    <xf numFmtId="0" fontId="6" fillId="6" borderId="0" xfId="0" applyFont="1" applyFill="1"/>
    <xf numFmtId="0" fontId="28" fillId="6" borderId="0" xfId="0" applyFont="1" applyFill="1"/>
    <xf numFmtId="0" fontId="15" fillId="5" borderId="0" xfId="0" applyFont="1" applyFill="1"/>
    <xf numFmtId="0" fontId="15" fillId="4" borderId="16" xfId="0" applyFont="1" applyFill="1" applyBorder="1" applyAlignment="1">
      <alignment vertical="center"/>
    </xf>
    <xf numFmtId="170" fontId="15" fillId="0" borderId="15" xfId="0" applyNumberFormat="1" applyFont="1" applyBorder="1" applyAlignment="1">
      <alignment vertical="center"/>
    </xf>
    <xf numFmtId="0" fontId="8" fillId="4" borderId="17" xfId="0" applyFont="1" applyFill="1" applyBorder="1" applyAlignment="1">
      <alignment horizontal="left" vertical="center"/>
    </xf>
    <xf numFmtId="0" fontId="15" fillId="4" borderId="18" xfId="0" applyFont="1" applyFill="1" applyBorder="1"/>
    <xf numFmtId="0" fontId="34" fillId="6" borderId="0" xfId="0" applyFont="1" applyFill="1"/>
    <xf numFmtId="0" fontId="34" fillId="0" borderId="0" xfId="0" applyFont="1"/>
    <xf numFmtId="9" fontId="2" fillId="0" borderId="4" xfId="0" applyNumberFormat="1" applyFont="1" applyBorder="1" applyAlignment="1" applyProtection="1">
      <alignment horizontal="center" vertical="center"/>
      <protection locked="0"/>
    </xf>
    <xf numFmtId="9" fontId="2" fillId="0" borderId="24" xfId="0" applyNumberFormat="1" applyFont="1" applyBorder="1" applyAlignment="1" applyProtection="1">
      <alignment horizontal="center" vertical="center"/>
      <protection locked="0"/>
    </xf>
    <xf numFmtId="9" fontId="2" fillId="0" borderId="23" xfId="0" applyNumberFormat="1" applyFont="1" applyBorder="1" applyAlignment="1" applyProtection="1">
      <alignment horizontal="center" vertical="center"/>
      <protection locked="0"/>
    </xf>
    <xf numFmtId="0" fontId="35" fillId="0" borderId="0" xfId="0" applyFont="1"/>
    <xf numFmtId="0" fontId="37" fillId="9" borderId="0" xfId="0" applyFont="1" applyFill="1"/>
    <xf numFmtId="0" fontId="37" fillId="0" borderId="0" xfId="0" applyFont="1"/>
    <xf numFmtId="0" fontId="37" fillId="0" borderId="0" xfId="0" applyFont="1" applyAlignment="1">
      <alignment horizontal="center"/>
    </xf>
    <xf numFmtId="0" fontId="38" fillId="3" borderId="26" xfId="0" applyFont="1" applyFill="1" applyBorder="1" applyAlignment="1">
      <alignment horizontal="center" vertical="center" wrapText="1"/>
    </xf>
    <xf numFmtId="0" fontId="38" fillId="11" borderId="27" xfId="0" quotePrefix="1" applyFont="1" applyFill="1" applyBorder="1" applyAlignment="1">
      <alignment horizontal="center" vertical="center" wrapText="1"/>
    </xf>
    <xf numFmtId="0" fontId="38" fillId="12" borderId="27" xfId="0" applyFont="1" applyFill="1" applyBorder="1" applyAlignment="1">
      <alignment horizontal="center" vertical="center" wrapText="1"/>
    </xf>
    <xf numFmtId="0" fontId="38" fillId="3" borderId="27" xfId="0" applyFont="1" applyFill="1" applyBorder="1" applyAlignment="1">
      <alignment horizontal="center" vertical="center" wrapText="1"/>
    </xf>
    <xf numFmtId="0" fontId="38" fillId="11" borderId="27" xfId="0" applyFont="1" applyFill="1" applyBorder="1" applyAlignment="1">
      <alignment horizontal="center" vertical="center" wrapText="1"/>
    </xf>
    <xf numFmtId="0" fontId="39" fillId="0" borderId="0" xfId="0" applyFont="1" applyAlignment="1">
      <alignment horizontal="center"/>
    </xf>
    <xf numFmtId="0" fontId="38" fillId="3" borderId="28" xfId="0" applyFont="1" applyFill="1" applyBorder="1" applyAlignment="1">
      <alignment horizontal="center" vertical="center" wrapText="1"/>
    </xf>
    <xf numFmtId="0" fontId="38" fillId="11" borderId="29" xfId="0" quotePrefix="1" applyFont="1" applyFill="1" applyBorder="1" applyAlignment="1">
      <alignment horizontal="center" vertical="center" wrapText="1"/>
    </xf>
    <xf numFmtId="0" fontId="39" fillId="0" borderId="0" xfId="0" applyFont="1" applyAlignment="1">
      <alignment vertical="center"/>
    </xf>
    <xf numFmtId="0" fontId="0" fillId="0" borderId="30" xfId="0" applyBorder="1"/>
    <xf numFmtId="0" fontId="0" fillId="0" borderId="0" xfId="0" applyAlignment="1">
      <alignment vertical="center"/>
    </xf>
    <xf numFmtId="0" fontId="39" fillId="0" borderId="0" xfId="0" applyFont="1"/>
    <xf numFmtId="0" fontId="40" fillId="0" borderId="0" xfId="0" applyFont="1"/>
    <xf numFmtId="0" fontId="41" fillId="0" borderId="0" xfId="0" applyFont="1"/>
    <xf numFmtId="0" fontId="38" fillId="3" borderId="28" xfId="0" quotePrefix="1" applyFont="1" applyFill="1" applyBorder="1" applyAlignment="1">
      <alignment horizontal="center" vertical="center" wrapText="1"/>
    </xf>
    <xf numFmtId="0" fontId="38" fillId="3" borderId="29" xfId="0" quotePrefix="1"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center"/>
    </xf>
    <xf numFmtId="0" fontId="38" fillId="3" borderId="27" xfId="0" quotePrefix="1" applyFont="1" applyFill="1" applyBorder="1" applyAlignment="1">
      <alignment horizontal="center" vertical="center" wrapText="1"/>
    </xf>
    <xf numFmtId="0" fontId="38" fillId="12" borderId="33" xfId="0" quotePrefix="1" applyFont="1" applyFill="1" applyBorder="1" applyAlignment="1">
      <alignment horizontal="center" vertical="center" wrapText="1"/>
    </xf>
    <xf numFmtId="0" fontId="38" fillId="12" borderId="27" xfId="0" quotePrefix="1" applyFont="1" applyFill="1" applyBorder="1" applyAlignment="1">
      <alignment horizontal="center" vertical="center" wrapText="1"/>
    </xf>
    <xf numFmtId="0" fontId="38" fillId="11" borderId="33" xfId="0" quotePrefix="1" applyFont="1" applyFill="1" applyBorder="1" applyAlignment="1">
      <alignment horizontal="center" vertical="center" wrapText="1"/>
    </xf>
    <xf numFmtId="0" fontId="38" fillId="3" borderId="27" xfId="0" quotePrefix="1" applyFont="1" applyFill="1" applyBorder="1" applyAlignment="1">
      <alignment horizontal="center" vertical="top" wrapText="1"/>
    </xf>
    <xf numFmtId="0" fontId="38" fillId="11" borderId="27" xfId="0" quotePrefix="1" applyFont="1" applyFill="1" applyBorder="1" applyAlignment="1">
      <alignment horizontal="center" vertical="top" wrapText="1"/>
    </xf>
    <xf numFmtId="0" fontId="38" fillId="12" borderId="33" xfId="0" quotePrefix="1" applyFont="1" applyFill="1" applyBorder="1" applyAlignment="1">
      <alignment horizontal="center" vertical="top" wrapText="1"/>
    </xf>
    <xf numFmtId="0" fontId="38" fillId="12" borderId="27" xfId="0" quotePrefix="1" applyFont="1" applyFill="1" applyBorder="1" applyAlignment="1">
      <alignment horizontal="center" vertical="top" wrapText="1"/>
    </xf>
    <xf numFmtId="2" fontId="39" fillId="0" borderId="27" xfId="0" applyNumberFormat="1"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27" xfId="0" applyFont="1" applyBorder="1" applyAlignment="1">
      <alignment horizontal="center" vertical="center" wrapText="1"/>
    </xf>
    <xf numFmtId="0" fontId="39" fillId="0" borderId="33" xfId="0" applyFont="1" applyBorder="1" applyAlignment="1" applyProtection="1">
      <alignment horizontal="center" vertical="center" wrapText="1"/>
      <protection locked="0"/>
    </xf>
    <xf numFmtId="14" fontId="39" fillId="0" borderId="27" xfId="0" applyNumberFormat="1" applyFont="1" applyBorder="1" applyAlignment="1" applyProtection="1">
      <alignment horizontal="center" vertical="center" wrapText="1"/>
      <protection locked="0"/>
    </xf>
    <xf numFmtId="9" fontId="39" fillId="0" borderId="27" xfId="0" applyNumberFormat="1" applyFont="1" applyBorder="1" applyAlignment="1" applyProtection="1">
      <alignment horizontal="center" vertical="center" wrapText="1"/>
      <protection locked="0"/>
    </xf>
    <xf numFmtId="2" fontId="39" fillId="0" borderId="0" xfId="0" applyNumberFormat="1" applyFont="1" applyAlignment="1" applyProtection="1">
      <alignment horizontal="center" vertical="center" wrapText="1"/>
      <protection locked="0"/>
    </xf>
    <xf numFmtId="0" fontId="39" fillId="0" borderId="0" xfId="0" applyFont="1" applyAlignment="1">
      <alignment horizontal="center" vertical="center" wrapText="1"/>
    </xf>
    <xf numFmtId="0" fontId="39" fillId="0" borderId="0" xfId="0" applyFont="1" applyAlignment="1" applyProtection="1">
      <alignment horizontal="center" vertical="center" wrapText="1"/>
      <protection locked="0"/>
    </xf>
    <xf numFmtId="14" fontId="39" fillId="0" borderId="0" xfId="0" applyNumberFormat="1" applyFont="1" applyAlignment="1" applyProtection="1">
      <alignment horizontal="center" vertical="center" wrapText="1"/>
      <protection locked="0"/>
    </xf>
    <xf numFmtId="9" fontId="39" fillId="0" borderId="0" xfId="0" applyNumberFormat="1" applyFont="1" applyAlignment="1" applyProtection="1">
      <alignment horizontal="center" vertical="center" wrapText="1"/>
      <protection locked="0"/>
    </xf>
    <xf numFmtId="0" fontId="35" fillId="0" borderId="0" xfId="0" applyFont="1" applyAlignment="1">
      <alignment horizontal="right"/>
    </xf>
    <xf numFmtId="0" fontId="42" fillId="13" borderId="27" xfId="0" applyFont="1" applyFill="1" applyBorder="1" applyAlignment="1">
      <alignment horizontal="center" vertical="center" wrapText="1"/>
    </xf>
    <xf numFmtId="0" fontId="15" fillId="4" borderId="11" xfId="0" quotePrefix="1" applyFont="1" applyFill="1" applyBorder="1" applyAlignment="1">
      <alignment vertical="center"/>
    </xf>
    <xf numFmtId="170" fontId="15" fillId="0" borderId="35" xfId="0" applyNumberFormat="1" applyFont="1" applyBorder="1" applyAlignment="1">
      <alignment vertical="center"/>
    </xf>
    <xf numFmtId="168" fontId="1" fillId="7" borderId="25" xfId="0" applyNumberFormat="1" applyFont="1" applyFill="1" applyBorder="1" applyAlignment="1">
      <alignment horizontal="left" vertical="center" indent="1"/>
    </xf>
    <xf numFmtId="170" fontId="15" fillId="0" borderId="36" xfId="0" applyNumberFormat="1" applyFont="1" applyBorder="1" applyAlignment="1">
      <alignment vertical="center"/>
    </xf>
    <xf numFmtId="0" fontId="43" fillId="2" borderId="0" xfId="0" applyFont="1" applyFill="1" applyAlignment="1">
      <alignment horizontal="left" vertical="center" indent="1"/>
    </xf>
    <xf numFmtId="0" fontId="43" fillId="2" borderId="38" xfId="0" applyFont="1" applyFill="1" applyBorder="1" applyAlignment="1">
      <alignment horizontal="left" vertical="center" indent="1"/>
    </xf>
    <xf numFmtId="168" fontId="2" fillId="7" borderId="39" xfId="0" applyNumberFormat="1" applyFont="1" applyFill="1" applyBorder="1" applyAlignment="1">
      <alignment horizontal="left" vertical="center"/>
    </xf>
    <xf numFmtId="0" fontId="43" fillId="2" borderId="40" xfId="0" applyFont="1" applyFill="1" applyBorder="1" applyAlignment="1">
      <alignment horizontal="left" vertical="center" indent="1"/>
    </xf>
    <xf numFmtId="168" fontId="1" fillId="7" borderId="41" xfId="0" applyNumberFormat="1" applyFont="1" applyFill="1" applyBorder="1" applyAlignment="1">
      <alignment horizontal="left" vertical="center" indent="1"/>
    </xf>
    <xf numFmtId="171" fontId="39" fillId="0" borderId="27" xfId="0" applyNumberFormat="1" applyFont="1" applyBorder="1" applyAlignment="1" applyProtection="1">
      <alignment horizontal="right" vertical="center" wrapText="1"/>
      <protection locked="0"/>
    </xf>
    <xf numFmtId="0" fontId="42" fillId="13" borderId="27" xfId="0" quotePrefix="1" applyFont="1" applyFill="1" applyBorder="1" applyAlignment="1">
      <alignment horizontal="center" vertical="center" wrapText="1"/>
    </xf>
    <xf numFmtId="0" fontId="42" fillId="13" borderId="27" xfId="0" quotePrefix="1" applyFont="1" applyFill="1" applyBorder="1" applyAlignment="1">
      <alignment horizontal="center" vertical="top" wrapText="1"/>
    </xf>
    <xf numFmtId="171" fontId="39" fillId="3" borderId="27" xfId="0" applyNumberFormat="1" applyFont="1" applyFill="1" applyBorder="1" applyAlignment="1" applyProtection="1">
      <alignment horizontal="right" vertical="center" wrapText="1"/>
      <protection locked="0"/>
    </xf>
    <xf numFmtId="172" fontId="2" fillId="7" borderId="39" xfId="0" applyNumberFormat="1" applyFont="1" applyFill="1" applyBorder="1" applyAlignment="1">
      <alignment horizontal="right" vertical="center"/>
    </xf>
    <xf numFmtId="172" fontId="1" fillId="7" borderId="1" xfId="0" applyNumberFormat="1" applyFont="1" applyFill="1" applyBorder="1" applyAlignment="1">
      <alignment horizontal="right" vertical="center" indent="1"/>
    </xf>
    <xf numFmtId="172" fontId="1" fillId="7" borderId="41" xfId="0" applyNumberFormat="1" applyFont="1" applyFill="1" applyBorder="1" applyAlignment="1">
      <alignment horizontal="right" vertical="center" indent="1"/>
    </xf>
    <xf numFmtId="171" fontId="0" fillId="0" borderId="30" xfId="0" applyNumberFormat="1" applyBorder="1"/>
    <xf numFmtId="171" fontId="0" fillId="0" borderId="30" xfId="0" applyNumberFormat="1" applyBorder="1" applyAlignment="1">
      <alignment horizontal="right"/>
    </xf>
    <xf numFmtId="171" fontId="36" fillId="10" borderId="3" xfId="0" applyNumberFormat="1" applyFont="1" applyFill="1" applyBorder="1" applyAlignment="1">
      <alignment horizontal="right" vertical="center"/>
    </xf>
    <xf numFmtId="171" fontId="36" fillId="10" borderId="1" xfId="0" applyNumberFormat="1" applyFont="1" applyFill="1" applyBorder="1" applyAlignment="1">
      <alignment horizontal="right" vertical="center" indent="1"/>
    </xf>
    <xf numFmtId="0" fontId="44" fillId="4" borderId="0" xfId="0" applyFont="1" applyFill="1" applyAlignment="1">
      <alignment horizontal="right"/>
    </xf>
    <xf numFmtId="171" fontId="45" fillId="10" borderId="2" xfId="0" applyNumberFormat="1" applyFont="1" applyFill="1" applyBorder="1" applyAlignment="1">
      <alignment horizontal="right"/>
    </xf>
    <xf numFmtId="166" fontId="46" fillId="8" borderId="2" xfId="0" applyNumberFormat="1" applyFont="1" applyFill="1" applyBorder="1"/>
    <xf numFmtId="166" fontId="44" fillId="4" borderId="2" xfId="0" applyNumberFormat="1" applyFont="1" applyFill="1" applyBorder="1"/>
    <xf numFmtId="0" fontId="19" fillId="3" borderId="34" xfId="0" quotePrefix="1" applyFont="1" applyFill="1" applyBorder="1" applyAlignment="1">
      <alignment vertical="center"/>
    </xf>
    <xf numFmtId="170" fontId="15" fillId="3" borderId="37" xfId="0" applyNumberFormat="1" applyFont="1" applyFill="1" applyBorder="1" applyAlignment="1">
      <alignment vertical="center"/>
    </xf>
    <xf numFmtId="0" fontId="8" fillId="4" borderId="42" xfId="0" applyFont="1" applyFill="1" applyBorder="1" applyAlignment="1">
      <alignment horizontal="left" vertical="center"/>
    </xf>
    <xf numFmtId="0" fontId="15" fillId="4" borderId="43" xfId="0" applyFont="1" applyFill="1" applyBorder="1"/>
    <xf numFmtId="0" fontId="19" fillId="3" borderId="44" xfId="0" quotePrefix="1" applyFont="1" applyFill="1" applyBorder="1" applyAlignment="1">
      <alignment vertical="center"/>
    </xf>
    <xf numFmtId="10" fontId="15" fillId="0" borderId="15" xfId="0" applyNumberFormat="1" applyFont="1" applyBorder="1" applyAlignment="1">
      <alignment vertical="center"/>
    </xf>
    <xf numFmtId="10" fontId="15" fillId="0" borderId="35" xfId="0" applyNumberFormat="1" applyFont="1" applyBorder="1" applyAlignment="1">
      <alignment vertical="center"/>
    </xf>
    <xf numFmtId="171" fontId="2" fillId="7" borderId="3" xfId="0" applyNumberFormat="1" applyFont="1" applyFill="1" applyBorder="1" applyAlignment="1">
      <alignment vertical="center"/>
    </xf>
    <xf numFmtId="171" fontId="1" fillId="7" borderId="1" xfId="0" applyNumberFormat="1" applyFont="1" applyFill="1" applyBorder="1" applyAlignment="1">
      <alignment vertical="center"/>
    </xf>
    <xf numFmtId="171" fontId="44" fillId="4" borderId="2" xfId="0" applyNumberFormat="1" applyFont="1" applyFill="1" applyBorder="1"/>
    <xf numFmtId="170" fontId="15" fillId="15" borderId="15" xfId="0" applyNumberFormat="1" applyFont="1" applyFill="1" applyBorder="1" applyAlignment="1">
      <alignment vertical="center"/>
    </xf>
    <xf numFmtId="170" fontId="15" fillId="15" borderId="35" xfId="0" applyNumberFormat="1" applyFont="1" applyFill="1" applyBorder="1" applyAlignment="1">
      <alignment vertical="center"/>
    </xf>
    <xf numFmtId="171" fontId="44" fillId="4" borderId="0" xfId="0" applyNumberFormat="1" applyFont="1" applyFill="1"/>
    <xf numFmtId="166" fontId="44" fillId="4" borderId="0" xfId="0" applyNumberFormat="1" applyFont="1" applyFill="1"/>
    <xf numFmtId="0" fontId="8" fillId="4" borderId="17" xfId="0" applyFont="1" applyFill="1" applyBorder="1" applyAlignment="1">
      <alignment vertical="center" wrapText="1"/>
    </xf>
    <xf numFmtId="0" fontId="8" fillId="4" borderId="18" xfId="0" applyFont="1" applyFill="1" applyBorder="1" applyAlignment="1">
      <alignment vertical="center" wrapText="1"/>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8" fillId="4" borderId="17" xfId="0" applyFont="1" applyFill="1" applyBorder="1" applyAlignment="1">
      <alignment vertical="top" wrapText="1"/>
    </xf>
    <xf numFmtId="0" fontId="8" fillId="4" borderId="18" xfId="0" applyFont="1" applyFill="1" applyBorder="1" applyAlignment="1">
      <alignment vertical="top" wrapText="1"/>
    </xf>
    <xf numFmtId="0" fontId="8" fillId="4" borderId="13" xfId="0" applyFont="1" applyFill="1" applyBorder="1" applyAlignment="1">
      <alignment vertical="top" wrapText="1"/>
    </xf>
    <xf numFmtId="0" fontId="8" fillId="4" borderId="14" xfId="0" applyFont="1" applyFill="1" applyBorder="1" applyAlignment="1">
      <alignment vertical="top" wrapText="1"/>
    </xf>
    <xf numFmtId="9" fontId="0" fillId="0" borderId="30" xfId="0" applyNumberFormat="1" applyBorder="1"/>
    <xf numFmtId="0" fontId="43" fillId="2" borderId="48" xfId="0" applyFont="1" applyFill="1" applyBorder="1" applyAlignment="1">
      <alignment horizontal="left" vertical="center" indent="1"/>
    </xf>
    <xf numFmtId="0" fontId="35" fillId="0" borderId="0" xfId="0" quotePrefix="1" applyFont="1"/>
    <xf numFmtId="0" fontId="21" fillId="0" borderId="8" xfId="0" applyFont="1" applyBorder="1" applyAlignment="1">
      <alignment horizontal="left" vertical="center" wrapText="1"/>
    </xf>
    <xf numFmtId="0" fontId="35" fillId="0" borderId="50" xfId="0" applyFont="1" applyBorder="1" applyAlignment="1">
      <alignment vertical="center"/>
    </xf>
    <xf numFmtId="2" fontId="51" fillId="0" borderId="51" xfId="0" applyNumberFormat="1" applyFont="1" applyBorder="1" applyAlignment="1" applyProtection="1">
      <alignment horizontal="left" vertical="center"/>
      <protection locked="0"/>
    </xf>
    <xf numFmtId="171" fontId="52" fillId="0" borderId="52" xfId="0" applyNumberFormat="1" applyFont="1" applyBorder="1"/>
    <xf numFmtId="171" fontId="52" fillId="0" borderId="53" xfId="0" applyNumberFormat="1" applyFont="1" applyBorder="1"/>
    <xf numFmtId="171" fontId="52" fillId="0" borderId="50" xfId="0" applyNumberFormat="1" applyFont="1" applyBorder="1"/>
    <xf numFmtId="171" fontId="0" fillId="0" borderId="54" xfId="0" applyNumberFormat="1" applyBorder="1"/>
    <xf numFmtId="171" fontId="0" fillId="0" borderId="52" xfId="0" applyNumberFormat="1" applyBorder="1"/>
    <xf numFmtId="171" fontId="0" fillId="0" borderId="50" xfId="0" applyNumberFormat="1" applyBorder="1"/>
    <xf numFmtId="171" fontId="0" fillId="0" borderId="55" xfId="0" applyNumberFormat="1" applyBorder="1"/>
    <xf numFmtId="171" fontId="0" fillId="0" borderId="56" xfId="0" applyNumberFormat="1" applyBorder="1"/>
    <xf numFmtId="0" fontId="35" fillId="0" borderId="53" xfId="0" applyFont="1" applyBorder="1" applyAlignment="1">
      <alignment vertical="center"/>
    </xf>
    <xf numFmtId="2" fontId="51" fillId="0" borderId="27" xfId="0" applyNumberFormat="1" applyFont="1" applyBorder="1" applyAlignment="1" applyProtection="1">
      <alignment horizontal="left" vertical="center"/>
      <protection locked="0"/>
    </xf>
    <xf numFmtId="171" fontId="0" fillId="0" borderId="57" xfId="0" applyNumberFormat="1" applyBorder="1"/>
    <xf numFmtId="171" fontId="0" fillId="0" borderId="53" xfId="0" applyNumberFormat="1" applyBorder="1"/>
    <xf numFmtId="0" fontId="35" fillId="0" borderId="58" xfId="0" applyFont="1" applyBorder="1" applyAlignment="1">
      <alignment vertical="center"/>
    </xf>
    <xf numFmtId="2" fontId="51" fillId="0" borderId="59" xfId="0" applyNumberFormat="1" applyFont="1" applyBorder="1" applyAlignment="1" applyProtection="1">
      <alignment horizontal="left" vertical="center"/>
      <protection locked="0"/>
    </xf>
    <xf numFmtId="171" fontId="52" fillId="0" borderId="58" xfId="0" applyNumberFormat="1" applyFont="1" applyBorder="1"/>
    <xf numFmtId="171" fontId="0" fillId="0" borderId="58" xfId="0" applyNumberFormat="1" applyBorder="1"/>
    <xf numFmtId="171" fontId="0" fillId="0" borderId="60" xfId="0" applyNumberFormat="1" applyBorder="1"/>
    <xf numFmtId="0" fontId="35" fillId="0" borderId="49" xfId="0" applyFont="1" applyBorder="1" applyAlignment="1">
      <alignment vertical="center"/>
    </xf>
    <xf numFmtId="2" fontId="51" fillId="0" borderId="49" xfId="0" applyNumberFormat="1" applyFont="1" applyBorder="1" applyAlignment="1" applyProtection="1">
      <alignment horizontal="left" vertical="center"/>
      <protection locked="0"/>
    </xf>
    <xf numFmtId="171" fontId="52" fillId="0" borderId="49" xfId="0" applyNumberFormat="1" applyFont="1" applyBorder="1"/>
    <xf numFmtId="171" fontId="0" fillId="0" borderId="49" xfId="0" applyNumberFormat="1" applyBorder="1"/>
    <xf numFmtId="171" fontId="53" fillId="0" borderId="49" xfId="0" applyNumberFormat="1" applyFont="1" applyBorder="1"/>
    <xf numFmtId="0" fontId="0" fillId="0" borderId="0" xfId="0" applyAlignment="1">
      <alignment horizontal="left"/>
    </xf>
    <xf numFmtId="171" fontId="52" fillId="0" borderId="61" xfId="0" applyNumberFormat="1" applyFont="1" applyBorder="1"/>
    <xf numFmtId="171" fontId="52" fillId="0" borderId="62" xfId="0" applyNumberFormat="1" applyFont="1" applyBorder="1"/>
    <xf numFmtId="171" fontId="52" fillId="0" borderId="63" xfId="0" applyNumberFormat="1" applyFont="1" applyBorder="1"/>
    <xf numFmtId="171" fontId="52" fillId="0" borderId="64" xfId="0" applyNumberFormat="1" applyFont="1" applyBorder="1"/>
    <xf numFmtId="171" fontId="52" fillId="0" borderId="65" xfId="0" applyNumberFormat="1" applyFont="1" applyBorder="1"/>
    <xf numFmtId="171" fontId="0" fillId="0" borderId="0" xfId="0" applyNumberFormat="1"/>
    <xf numFmtId="171" fontId="53" fillId="16" borderId="49" xfId="0" applyNumberFormat="1" applyFont="1" applyFill="1" applyBorder="1"/>
    <xf numFmtId="0" fontId="8" fillId="4" borderId="0" xfId="0" applyFont="1" applyFill="1" applyAlignment="1">
      <alignment horizontal="left" vertical="center"/>
    </xf>
    <xf numFmtId="0" fontId="34" fillId="6" borderId="0" xfId="0" applyFont="1" applyFill="1" applyAlignment="1">
      <alignment horizontal="center"/>
    </xf>
    <xf numFmtId="0" fontId="34" fillId="6" borderId="45" xfId="0" applyFont="1" applyFill="1" applyBorder="1" applyAlignment="1">
      <alignment horizontal="center"/>
    </xf>
    <xf numFmtId="0" fontId="34" fillId="6" borderId="21" xfId="0" applyFont="1" applyFill="1" applyBorder="1" applyAlignment="1">
      <alignment horizontal="center"/>
    </xf>
    <xf numFmtId="0" fontId="34" fillId="6" borderId="22" xfId="0" applyFont="1" applyFill="1" applyBorder="1" applyAlignment="1">
      <alignment horizontal="center"/>
    </xf>
    <xf numFmtId="0" fontId="32" fillId="6" borderId="0" xfId="0" applyFont="1" applyFill="1" applyAlignment="1">
      <alignment horizontal="center"/>
    </xf>
    <xf numFmtId="0" fontId="33" fillId="6" borderId="0" xfId="0" applyFont="1" applyFill="1" applyAlignment="1">
      <alignment horizontal="center" wrapText="1"/>
    </xf>
    <xf numFmtId="14" fontId="34" fillId="6" borderId="21" xfId="0" applyNumberFormat="1" applyFont="1" applyFill="1" applyBorder="1" applyAlignment="1">
      <alignment horizontal="center"/>
    </xf>
    <xf numFmtId="14" fontId="34" fillId="6" borderId="22" xfId="0" applyNumberFormat="1" applyFont="1" applyFill="1" applyBorder="1" applyAlignment="1">
      <alignment horizontal="center"/>
    </xf>
    <xf numFmtId="0" fontId="27" fillId="6" borderId="0" xfId="0" applyFont="1" applyFill="1" applyAlignment="1">
      <alignment horizontal="center"/>
    </xf>
    <xf numFmtId="0" fontId="48" fillId="6" borderId="0" xfId="0" applyFont="1" applyFill="1" applyAlignment="1">
      <alignment horizontal="center"/>
    </xf>
    <xf numFmtId="0" fontId="29" fillId="6" borderId="0" xfId="0" applyFont="1" applyFill="1" applyAlignment="1">
      <alignment horizontal="center"/>
    </xf>
    <xf numFmtId="0" fontId="30" fillId="6" borderId="0" xfId="0" applyFont="1" applyFill="1" applyAlignment="1">
      <alignment horizontal="center"/>
    </xf>
    <xf numFmtId="0" fontId="31" fillId="6" borderId="0" xfId="0" applyFont="1" applyFill="1" applyAlignment="1">
      <alignment horizontal="center"/>
    </xf>
    <xf numFmtId="0" fontId="12" fillId="5" borderId="0" xfId="0" applyFont="1" applyFill="1" applyAlignment="1">
      <alignment horizontal="left" vertical="center" wrapText="1"/>
    </xf>
    <xf numFmtId="170" fontId="19" fillId="4" borderId="0" xfId="0" applyNumberFormat="1" applyFont="1" applyFill="1" applyAlignment="1">
      <alignment horizontal="center" vertical="center"/>
    </xf>
    <xf numFmtId="0" fontId="8" fillId="4" borderId="46" xfId="0" applyFont="1" applyFill="1" applyBorder="1" applyAlignment="1">
      <alignment horizontal="left" vertical="center" wrapText="1"/>
    </xf>
    <xf numFmtId="0" fontId="8" fillId="4" borderId="47"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10" fillId="4" borderId="0" xfId="0" applyFont="1" applyFill="1" applyAlignment="1">
      <alignment horizontal="left" vertical="top" wrapText="1"/>
    </xf>
    <xf numFmtId="0" fontId="9" fillId="4" borderId="0" xfId="0" applyFont="1" applyFill="1" applyAlignment="1">
      <alignment horizontal="lef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170" fontId="15" fillId="6" borderId="0" xfId="0" applyNumberFormat="1" applyFont="1" applyFill="1" applyAlignment="1">
      <alignment horizontal="center" vertical="center"/>
    </xf>
    <xf numFmtId="0" fontId="18" fillId="4" borderId="19" xfId="0" applyFont="1" applyFill="1" applyBorder="1" applyAlignment="1">
      <alignment horizontal="right" vertical="center" wrapText="1"/>
    </xf>
    <xf numFmtId="0" fontId="18" fillId="4" borderId="20" xfId="0" applyFont="1" applyFill="1" applyBorder="1" applyAlignment="1">
      <alignment horizontal="right" vertical="center" wrapText="1"/>
    </xf>
    <xf numFmtId="0" fontId="11" fillId="0" borderId="6" xfId="0" applyFont="1" applyBorder="1" applyAlignment="1" applyProtection="1">
      <alignment horizontal="left" vertical="center" indent="1"/>
      <protection locked="0"/>
    </xf>
    <xf numFmtId="0" fontId="11" fillId="0" borderId="2"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14" fontId="11" fillId="0" borderId="6" xfId="0" applyNumberFormat="1" applyFont="1" applyBorder="1" applyAlignment="1" applyProtection="1">
      <alignment horizontal="left" vertical="center" indent="1"/>
      <protection locked="0"/>
    </xf>
    <xf numFmtId="14" fontId="11" fillId="0" borderId="7" xfId="0" applyNumberFormat="1" applyFont="1" applyBorder="1" applyAlignment="1" applyProtection="1">
      <alignment horizontal="left" vertical="center" indent="1"/>
      <protection locked="0"/>
    </xf>
    <xf numFmtId="0" fontId="43" fillId="2" borderId="38" xfId="0" applyFont="1" applyFill="1" applyBorder="1" applyAlignment="1">
      <alignment horizontal="center" vertical="center"/>
    </xf>
    <xf numFmtId="0" fontId="43" fillId="2" borderId="0" xfId="0" applyFont="1" applyFill="1" applyAlignment="1">
      <alignment horizontal="center" vertical="center"/>
    </xf>
    <xf numFmtId="0" fontId="43" fillId="2" borderId="40" xfId="0" applyFont="1" applyFill="1" applyBorder="1" applyAlignment="1">
      <alignment horizontal="center" vertical="center"/>
    </xf>
    <xf numFmtId="0" fontId="38" fillId="3" borderId="0" xfId="0" applyFont="1" applyFill="1" applyAlignment="1">
      <alignment horizontal="center" vertical="center" wrapText="1"/>
    </xf>
    <xf numFmtId="0" fontId="38" fillId="3" borderId="31" xfId="0" applyFont="1" applyFill="1" applyBorder="1" applyAlignment="1">
      <alignment horizontal="center" vertical="center" wrapText="1"/>
    </xf>
    <xf numFmtId="0" fontId="38" fillId="11" borderId="0" xfId="0" applyFont="1" applyFill="1" applyAlignment="1">
      <alignment horizontal="center" vertical="center" wrapText="1"/>
    </xf>
    <xf numFmtId="0" fontId="38" fillId="11" borderId="31" xfId="0" applyFont="1" applyFill="1" applyBorder="1" applyAlignment="1">
      <alignment horizontal="center" vertical="center" wrapText="1"/>
    </xf>
    <xf numFmtId="0" fontId="38" fillId="11" borderId="0" xfId="0" quotePrefix="1" applyFont="1" applyFill="1" applyAlignment="1">
      <alignment horizontal="center" vertical="center" wrapText="1"/>
    </xf>
    <xf numFmtId="0" fontId="38" fillId="11" borderId="31" xfId="0" quotePrefix="1" applyFont="1" applyFill="1" applyBorder="1" applyAlignment="1">
      <alignment horizontal="center" vertical="center" wrapText="1"/>
    </xf>
    <xf numFmtId="0" fontId="35" fillId="14" borderId="0" xfId="0" applyFont="1" applyFill="1" applyAlignment="1">
      <alignment horizontal="center"/>
    </xf>
    <xf numFmtId="0" fontId="35" fillId="0" borderId="0" xfId="0" applyFont="1" applyAlignment="1">
      <alignment horizontal="right"/>
    </xf>
    <xf numFmtId="0" fontId="38" fillId="13" borderId="0" xfId="0" applyFont="1" applyFill="1" applyAlignment="1">
      <alignment horizontal="center" vertical="center" wrapText="1"/>
    </xf>
    <xf numFmtId="0" fontId="38" fillId="13" borderId="31" xfId="0" applyFont="1" applyFill="1" applyBorder="1" applyAlignment="1">
      <alignment horizontal="center" vertical="center" wrapText="1"/>
    </xf>
    <xf numFmtId="0" fontId="0" fillId="0" borderId="32"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50" fillId="6" borderId="49" xfId="0" applyFont="1" applyFill="1" applyBorder="1" applyAlignment="1">
      <alignment horizontal="center" vertical="center" wrapText="1"/>
    </xf>
    <xf numFmtId="0" fontId="38" fillId="12" borderId="0" xfId="0" quotePrefix="1" applyFont="1" applyFill="1" applyAlignment="1">
      <alignment horizontal="center" vertical="center" wrapText="1"/>
    </xf>
    <xf numFmtId="0" fontId="38" fillId="12" borderId="31" xfId="0" quotePrefix="1" applyFont="1" applyFill="1" applyBorder="1" applyAlignment="1">
      <alignment horizontal="center" vertical="center" wrapText="1"/>
    </xf>
    <xf numFmtId="0" fontId="38" fillId="3" borderId="0" xfId="0" quotePrefix="1" applyFont="1" applyFill="1" applyAlignment="1">
      <alignment horizontal="center" vertical="center" wrapText="1"/>
    </xf>
    <xf numFmtId="0" fontId="38" fillId="3" borderId="31" xfId="0" quotePrefix="1" applyFont="1" applyFill="1" applyBorder="1" applyAlignment="1">
      <alignment horizontal="center" vertical="center" wrapText="1"/>
    </xf>
    <xf numFmtId="0" fontId="38" fillId="13" borderId="0" xfId="0" quotePrefix="1" applyFont="1" applyFill="1" applyAlignment="1">
      <alignment horizontal="center" vertical="center" wrapText="1"/>
    </xf>
    <xf numFmtId="0" fontId="38" fillId="13" borderId="31" xfId="0" quotePrefix="1" applyFont="1" applyFill="1" applyBorder="1" applyAlignment="1">
      <alignment horizontal="center" vertical="center" wrapText="1"/>
    </xf>
  </cellXfs>
  <cellStyles count="10">
    <cellStyle name="Comma 2" xfId="6" xr:uid="{00000000-0005-0000-0000-000000000000}"/>
    <cellStyle name="Euro" xfId="2" xr:uid="{00000000-0005-0000-0000-000002000000}"/>
    <cellStyle name="Moeda 2" xfId="9" xr:uid="{3F53ABE7-8F18-42BD-8604-57B031017AF1}"/>
    <cellStyle name="Normal" xfId="0" builtinId="0"/>
    <cellStyle name="Normal 2" xfId="3" xr:uid="{00000000-0005-0000-0000-000005000000}"/>
    <cellStyle name="Normal 2 2" xfId="4" xr:uid="{00000000-0005-0000-0000-000006000000}"/>
    <cellStyle name="Normal 3" xfId="1" xr:uid="{00000000-0005-0000-0000-000007000000}"/>
    <cellStyle name="Percent 2" xfId="5" xr:uid="{00000000-0005-0000-0000-000009000000}"/>
    <cellStyle name="Percent 3" xfId="7" xr:uid="{00000000-0005-0000-0000-00000A000000}"/>
    <cellStyle name="Vírgula 2" xfId="8" xr:uid="{00000000-0005-0000-0000-00000B000000}"/>
  </cellStyles>
  <dxfs count="1095">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1"/>
      </font>
      <fill>
        <patternFill>
          <bgColor rgb="FFECEFF2"/>
        </patternFill>
      </fill>
      <border>
        <bottom/>
        <vertical/>
        <horizontal/>
      </border>
    </dxf>
    <dxf>
      <border>
        <top style="hair">
          <color theme="0" tint="-4.9989318521683403E-2"/>
        </top>
        <bottom/>
        <vertical/>
        <horizontal/>
      </border>
    </dxf>
    <dxf>
      <fill>
        <patternFill>
          <bgColor theme="3" tint="0.79998168889431442"/>
        </patternFill>
      </fill>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s>
  <tableStyles count="0" defaultTableStyle="TableStyleMedium2" defaultPivotStyle="PivotStyleLight16"/>
  <colors>
    <mruColors>
      <color rgb="FFEDEFF3"/>
      <color rgb="FFE3E7ED"/>
      <color rgb="FFECEFF2"/>
      <color rgb="FFEEF5F6"/>
      <color rgb="FFFAFBFC"/>
      <color rgb="FFF1F3F5"/>
      <color rgb="FF00000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4</xdr:col>
      <xdr:colOff>468368</xdr:colOff>
      <xdr:row>40</xdr:row>
      <xdr:rowOff>101600</xdr:rowOff>
    </xdr:from>
    <xdr:to>
      <xdr:col>16383</xdr:col>
      <xdr:colOff>578206</xdr:colOff>
      <xdr:row>43</xdr:row>
      <xdr:rowOff>25605</xdr:rowOff>
    </xdr:to>
    <xdr:pic>
      <xdr:nvPicPr>
        <xdr:cNvPr id="9" name="Imagem 8">
          <a:extLst>
            <a:ext uri="{FF2B5EF4-FFF2-40B4-BE49-F238E27FC236}">
              <a16:creationId xmlns:a16="http://schemas.microsoft.com/office/drawing/2014/main" id="{609C9756-E187-48DB-81DA-097507CB75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4968" y="8845550"/>
          <a:ext cx="3208412" cy="469919"/>
        </a:xfrm>
        <a:prstGeom prst="rect">
          <a:avLst/>
        </a:prstGeom>
      </xdr:spPr>
    </xdr:pic>
    <xdr:clientData/>
  </xdr:twoCellAnchor>
  <xdr:twoCellAnchor editAs="oneCell">
    <xdr:from>
      <xdr:col>0</xdr:col>
      <xdr:colOff>63500</xdr:colOff>
      <xdr:row>2</xdr:row>
      <xdr:rowOff>114300</xdr:rowOff>
    </xdr:from>
    <xdr:to>
      <xdr:col>10</xdr:col>
      <xdr:colOff>113374</xdr:colOff>
      <xdr:row>7</xdr:row>
      <xdr:rowOff>106949</xdr:rowOff>
    </xdr:to>
    <xdr:pic>
      <xdr:nvPicPr>
        <xdr:cNvPr id="10" name="Imagem 9">
          <a:extLst>
            <a:ext uri="{FF2B5EF4-FFF2-40B4-BE49-F238E27FC236}">
              <a16:creationId xmlns:a16="http://schemas.microsoft.com/office/drawing/2014/main" id="{155ED49B-6D00-4BC0-88BD-B558B43556E6}"/>
            </a:ext>
          </a:extLst>
        </xdr:cNvPr>
        <xdr:cNvPicPr>
          <a:picLocks noChangeAspect="1"/>
        </xdr:cNvPicPr>
      </xdr:nvPicPr>
      <xdr:blipFill>
        <a:blip xmlns:r="http://schemas.openxmlformats.org/officeDocument/2006/relationships" r:embed="rId2"/>
        <a:stretch>
          <a:fillRect/>
        </a:stretch>
      </xdr:blipFill>
      <xdr:spPr>
        <a:xfrm>
          <a:off x="63500" y="482600"/>
          <a:ext cx="6383065" cy="1115665"/>
        </a:xfrm>
        <a:prstGeom prst="rect">
          <a:avLst/>
        </a:prstGeom>
      </xdr:spPr>
    </xdr:pic>
    <xdr:clientData/>
  </xdr:twoCellAnchor>
  <xdr:twoCellAnchor editAs="oneCell">
    <xdr:from>
      <xdr:col>5</xdr:col>
      <xdr:colOff>246529</xdr:colOff>
      <xdr:row>39</xdr:row>
      <xdr:rowOff>24867</xdr:rowOff>
    </xdr:from>
    <xdr:to>
      <xdr:col>7</xdr:col>
      <xdr:colOff>186782</xdr:colOff>
      <xdr:row>41</xdr:row>
      <xdr:rowOff>152586</xdr:rowOff>
    </xdr:to>
    <xdr:pic>
      <xdr:nvPicPr>
        <xdr:cNvPr id="5" name="Imagem 4">
          <a:extLst>
            <a:ext uri="{FF2B5EF4-FFF2-40B4-BE49-F238E27FC236}">
              <a16:creationId xmlns:a16="http://schemas.microsoft.com/office/drawing/2014/main" id="{FE647738-3920-4B1E-8D0D-B569F76C8A7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35088" y="8955955"/>
          <a:ext cx="1150488" cy="508719"/>
        </a:xfrm>
        <a:prstGeom prst="rect">
          <a:avLst/>
        </a:prstGeom>
        <a:noFill/>
        <a:ln>
          <a:noFill/>
        </a:ln>
      </xdr:spPr>
    </xdr:pic>
    <xdr:clientData/>
  </xdr:twoCellAnchor>
  <xdr:twoCellAnchor editAs="oneCell">
    <xdr:from>
      <xdr:col>7</xdr:col>
      <xdr:colOff>472179</xdr:colOff>
      <xdr:row>39</xdr:row>
      <xdr:rowOff>24504</xdr:rowOff>
    </xdr:from>
    <xdr:to>
      <xdr:col>9</xdr:col>
      <xdr:colOff>56030</xdr:colOff>
      <xdr:row>41</xdr:row>
      <xdr:rowOff>169487</xdr:rowOff>
    </xdr:to>
    <xdr:pic>
      <xdr:nvPicPr>
        <xdr:cNvPr id="6" name="Imagem 5">
          <a:extLst>
            <a:ext uri="{FF2B5EF4-FFF2-40B4-BE49-F238E27FC236}">
              <a16:creationId xmlns:a16="http://schemas.microsoft.com/office/drawing/2014/main" id="{B03FE435-6B5B-42ED-84AA-7C75CEEF4695}"/>
            </a:ext>
          </a:extLst>
        </xdr:cNvPr>
        <xdr:cNvPicPr>
          <a:picLocks noChangeAspect="1"/>
        </xdr:cNvPicPr>
      </xdr:nvPicPr>
      <xdr:blipFill>
        <a:blip xmlns:r="http://schemas.openxmlformats.org/officeDocument/2006/relationships" r:embed="rId4"/>
        <a:stretch>
          <a:fillRect/>
        </a:stretch>
      </xdr:blipFill>
      <xdr:spPr>
        <a:xfrm>
          <a:off x="4270973" y="8955592"/>
          <a:ext cx="1242322" cy="52598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4" tint="0.79998168889431442"/>
    <pageSetUpPr fitToPage="1"/>
  </sheetPr>
  <dimension ref="A1:M70"/>
  <sheetViews>
    <sheetView tabSelected="1" topLeftCell="A5" zoomScale="85" zoomScaleNormal="85" workbookViewId="0">
      <selection activeCell="B14" sqref="B14:J14"/>
    </sheetView>
  </sheetViews>
  <sheetFormatPr defaultRowHeight="14.4" zeroHeight="1"/>
  <cols>
    <col min="1" max="1" width="2.5546875" customWidth="1"/>
    <col min="8" max="9" width="12.44140625" customWidth="1"/>
    <col min="10" max="10" width="10.6640625" customWidth="1"/>
  </cols>
  <sheetData>
    <row r="1" spans="1:10">
      <c r="A1" s="40"/>
      <c r="B1" s="40"/>
      <c r="C1" s="40"/>
      <c r="D1" s="40"/>
      <c r="E1" s="40"/>
      <c r="F1" s="40"/>
      <c r="G1" s="40"/>
      <c r="H1" s="40"/>
      <c r="I1" s="40"/>
      <c r="J1" s="40"/>
    </row>
    <row r="2" spans="1:10">
      <c r="A2" s="40"/>
      <c r="B2" s="40"/>
      <c r="C2" s="40"/>
      <c r="D2" s="40"/>
      <c r="E2" s="40"/>
      <c r="F2" s="40"/>
      <c r="G2" s="40"/>
      <c r="H2" s="40"/>
      <c r="I2" s="40"/>
      <c r="J2" s="40"/>
    </row>
    <row r="3" spans="1:10">
      <c r="A3" s="40"/>
      <c r="B3" s="40"/>
      <c r="C3" s="40"/>
      <c r="D3" s="40"/>
      <c r="E3" s="40"/>
      <c r="F3" s="40"/>
      <c r="G3" s="40"/>
      <c r="H3" s="40"/>
      <c r="I3" s="40"/>
      <c r="J3" s="40"/>
    </row>
    <row r="4" spans="1:10">
      <c r="A4" s="40"/>
      <c r="B4" s="40"/>
      <c r="C4" s="40"/>
      <c r="D4" s="40"/>
      <c r="E4" s="40"/>
      <c r="F4" s="40"/>
      <c r="G4" s="40"/>
      <c r="H4" s="40"/>
      <c r="I4" s="40"/>
      <c r="J4" s="40"/>
    </row>
    <row r="5" spans="1:10" ht="30">
      <c r="A5" s="40"/>
      <c r="B5" s="188"/>
      <c r="C5" s="188"/>
      <c r="D5" s="40"/>
      <c r="E5" s="40"/>
      <c r="F5" s="40"/>
      <c r="G5" s="40"/>
      <c r="H5" s="40"/>
      <c r="I5" s="40"/>
      <c r="J5" s="40"/>
    </row>
    <row r="6" spans="1:10" ht="15.6">
      <c r="A6" s="40"/>
      <c r="B6" s="41"/>
      <c r="C6" s="42"/>
      <c r="D6" s="40"/>
      <c r="E6" s="40"/>
      <c r="F6" s="40"/>
      <c r="G6" s="40"/>
      <c r="H6" s="40"/>
      <c r="I6" s="40"/>
      <c r="J6" s="40"/>
    </row>
    <row r="7" spans="1:10">
      <c r="A7" s="40"/>
      <c r="B7" s="40"/>
      <c r="C7" s="40"/>
      <c r="D7" s="40"/>
      <c r="E7" s="40"/>
      <c r="F7" s="40"/>
      <c r="G7" s="40"/>
      <c r="H7" s="40"/>
      <c r="I7" s="40"/>
      <c r="J7" s="40"/>
    </row>
    <row r="8" spans="1:10">
      <c r="A8" s="40"/>
      <c r="B8" s="40"/>
      <c r="C8" s="40"/>
      <c r="D8" s="40"/>
      <c r="E8" s="40"/>
      <c r="F8" s="40"/>
      <c r="G8" s="40"/>
      <c r="H8" s="40"/>
      <c r="I8" s="40"/>
      <c r="J8" s="40"/>
    </row>
    <row r="9" spans="1:10" ht="76.5" customHeight="1">
      <c r="A9" s="40"/>
      <c r="B9" s="40"/>
      <c r="C9" s="40"/>
      <c r="D9" s="40"/>
      <c r="E9" s="40"/>
      <c r="F9" s="40"/>
      <c r="G9" s="40"/>
      <c r="H9" s="40"/>
      <c r="I9" s="40"/>
      <c r="J9" s="40"/>
    </row>
    <row r="10" spans="1:10">
      <c r="A10" s="40"/>
      <c r="B10" s="40"/>
      <c r="C10" s="40"/>
      <c r="D10" s="40"/>
      <c r="E10" s="40"/>
      <c r="F10" s="40"/>
      <c r="G10" s="40"/>
      <c r="H10" s="40"/>
      <c r="I10" s="40"/>
      <c r="J10" s="40"/>
    </row>
    <row r="11" spans="1:10" ht="24.6">
      <c r="A11" s="40"/>
      <c r="B11" s="189" t="s">
        <v>34</v>
      </c>
      <c r="C11" s="189"/>
      <c r="D11" s="189"/>
      <c r="E11" s="189"/>
      <c r="F11" s="189"/>
      <c r="G11" s="189"/>
      <c r="H11" s="189"/>
      <c r="I11" s="189"/>
      <c r="J11" s="189"/>
    </row>
    <row r="12" spans="1:10">
      <c r="A12" s="40"/>
      <c r="B12" s="40"/>
      <c r="C12" s="40"/>
      <c r="D12" s="40"/>
      <c r="E12" s="40"/>
      <c r="F12" s="40"/>
      <c r="G12" s="40"/>
      <c r="H12" s="40"/>
      <c r="I12" s="40"/>
      <c r="J12" s="40"/>
    </row>
    <row r="13" spans="1:10" ht="21">
      <c r="A13" s="40"/>
      <c r="B13" s="190" t="s">
        <v>37</v>
      </c>
      <c r="C13" s="190"/>
      <c r="D13" s="190"/>
      <c r="E13" s="190"/>
      <c r="F13" s="190"/>
      <c r="G13" s="190"/>
      <c r="H13" s="190"/>
      <c r="I13" s="190"/>
      <c r="J13" s="190"/>
    </row>
    <row r="14" spans="1:10">
      <c r="A14" s="40"/>
      <c r="B14" s="191" t="s">
        <v>238</v>
      </c>
      <c r="C14" s="191"/>
      <c r="D14" s="191"/>
      <c r="E14" s="191"/>
      <c r="F14" s="191"/>
      <c r="G14" s="191"/>
      <c r="H14" s="191"/>
      <c r="I14" s="191"/>
      <c r="J14" s="191"/>
    </row>
    <row r="15" spans="1:10">
      <c r="A15" s="40"/>
      <c r="B15" s="40"/>
      <c r="C15" s="40"/>
      <c r="D15" s="40"/>
      <c r="E15" s="40"/>
      <c r="F15" s="40"/>
      <c r="G15" s="40"/>
      <c r="H15" s="40"/>
      <c r="I15" s="40"/>
      <c r="J15" s="40"/>
    </row>
    <row r="16" spans="1:10">
      <c r="A16" s="40"/>
      <c r="B16" s="192"/>
      <c r="C16" s="192"/>
      <c r="D16" s="192"/>
      <c r="E16" s="192"/>
      <c r="F16" s="192"/>
      <c r="G16" s="192"/>
      <c r="H16" s="192"/>
      <c r="I16" s="192"/>
      <c r="J16" s="192"/>
    </row>
    <row r="17" spans="1:13">
      <c r="A17" s="40"/>
      <c r="B17" s="40"/>
      <c r="C17" s="40"/>
      <c r="D17" s="40"/>
      <c r="E17" s="40"/>
      <c r="F17" s="40"/>
      <c r="G17" s="40"/>
      <c r="H17" s="40"/>
      <c r="I17" s="40"/>
      <c r="J17" s="40"/>
    </row>
    <row r="18" spans="1:13">
      <c r="A18" s="40"/>
      <c r="B18" s="40"/>
      <c r="C18" s="40"/>
      <c r="D18" s="40"/>
      <c r="E18" s="40"/>
      <c r="F18" s="40"/>
      <c r="G18" s="40"/>
      <c r="H18" s="40"/>
      <c r="I18" s="40"/>
      <c r="J18" s="40"/>
    </row>
    <row r="19" spans="1:13">
      <c r="A19" s="40"/>
      <c r="B19" s="40"/>
      <c r="C19" s="40"/>
      <c r="D19" s="40"/>
      <c r="E19" s="40"/>
      <c r="F19" s="40"/>
      <c r="G19" s="40"/>
      <c r="H19" s="40"/>
      <c r="I19" s="40"/>
      <c r="J19" s="40"/>
    </row>
    <row r="20" spans="1:13" ht="13.2" customHeight="1">
      <c r="A20" s="40"/>
      <c r="B20" s="40"/>
      <c r="C20" s="40"/>
      <c r="D20" s="40"/>
      <c r="E20" s="40"/>
      <c r="F20" s="40"/>
      <c r="G20" s="40"/>
      <c r="H20" s="40"/>
      <c r="I20" s="40"/>
      <c r="J20" s="40"/>
    </row>
    <row r="21" spans="1:13" ht="28.8">
      <c r="A21" s="40"/>
      <c r="B21" s="184">
        <f>'Parte A - Summary'!D11</f>
        <v>0</v>
      </c>
      <c r="C21" s="184"/>
      <c r="D21" s="184"/>
      <c r="E21" s="184"/>
      <c r="F21" s="184"/>
      <c r="G21" s="184"/>
      <c r="H21" s="184"/>
      <c r="I21" s="184"/>
      <c r="J21" s="184"/>
    </row>
    <row r="22" spans="1:13">
      <c r="A22" s="40"/>
      <c r="B22" s="185">
        <f>'Parte A - Summary'!D7</f>
        <v>0</v>
      </c>
      <c r="C22" s="185"/>
      <c r="D22" s="185"/>
      <c r="E22" s="185"/>
      <c r="F22" s="185"/>
      <c r="G22" s="185"/>
      <c r="H22" s="185"/>
      <c r="I22" s="185"/>
      <c r="J22" s="185"/>
    </row>
    <row r="23" spans="1:13">
      <c r="A23" s="40"/>
      <c r="B23" s="40"/>
      <c r="C23" s="40"/>
      <c r="D23" s="40"/>
      <c r="E23" s="40"/>
      <c r="F23" s="40"/>
      <c r="G23" s="40"/>
      <c r="H23" s="40"/>
      <c r="I23" s="40"/>
      <c r="J23" s="40"/>
    </row>
    <row r="24" spans="1:13">
      <c r="A24" s="40"/>
      <c r="B24" s="40"/>
      <c r="C24" s="40"/>
      <c r="D24" s="40"/>
      <c r="E24" s="40"/>
      <c r="F24" s="40"/>
      <c r="G24" s="40"/>
      <c r="H24" s="40"/>
      <c r="I24" s="40"/>
      <c r="J24" s="40"/>
    </row>
    <row r="25" spans="1:13">
      <c r="A25" s="40"/>
      <c r="B25" s="40"/>
      <c r="C25" s="40"/>
      <c r="D25" s="40"/>
      <c r="E25" s="40"/>
      <c r="F25" s="40"/>
      <c r="G25" s="40"/>
      <c r="H25" s="40"/>
      <c r="I25" s="40"/>
      <c r="J25" s="40"/>
    </row>
    <row r="26" spans="1:13" ht="21">
      <c r="A26" s="40"/>
      <c r="B26" s="40"/>
      <c r="C26" s="40"/>
      <c r="D26" s="40"/>
      <c r="E26" s="180" t="s">
        <v>35</v>
      </c>
      <c r="F26" s="180"/>
      <c r="G26" s="181"/>
      <c r="H26" s="186"/>
      <c r="I26" s="187"/>
      <c r="J26" s="48"/>
      <c r="K26" s="49"/>
      <c r="L26" s="49"/>
      <c r="M26" s="49"/>
    </row>
    <row r="27" spans="1:13">
      <c r="A27" s="40"/>
      <c r="B27" s="40"/>
      <c r="C27" s="40"/>
      <c r="D27" s="40"/>
      <c r="E27" s="40"/>
      <c r="F27" s="40"/>
      <c r="G27" s="40"/>
      <c r="H27" s="40"/>
      <c r="I27" s="40"/>
      <c r="J27" s="40"/>
    </row>
    <row r="28" spans="1:13">
      <c r="A28" s="40"/>
      <c r="B28" s="40"/>
      <c r="C28" s="40"/>
      <c r="D28" s="40"/>
      <c r="E28" s="40"/>
      <c r="F28" s="40"/>
      <c r="G28" s="40"/>
      <c r="H28" s="40"/>
      <c r="I28" s="40"/>
      <c r="J28" s="40"/>
    </row>
    <row r="29" spans="1:13" ht="21">
      <c r="A29" s="40"/>
      <c r="B29" s="40"/>
      <c r="C29" s="40"/>
      <c r="D29" s="40"/>
      <c r="E29" s="180" t="s">
        <v>36</v>
      </c>
      <c r="F29" s="180"/>
      <c r="G29" s="181"/>
      <c r="H29" s="182">
        <f>'Parte A - Summary'!J19</f>
        <v>0</v>
      </c>
      <c r="I29" s="183"/>
      <c r="J29" s="40"/>
    </row>
    <row r="30" spans="1:13">
      <c r="A30" s="40"/>
      <c r="B30" s="40"/>
      <c r="C30" s="40"/>
      <c r="D30" s="40"/>
      <c r="E30" s="40"/>
      <c r="F30" s="40"/>
      <c r="G30" s="40"/>
      <c r="H30" s="40"/>
      <c r="I30" s="40"/>
      <c r="J30" s="40"/>
    </row>
    <row r="31" spans="1:13">
      <c r="A31" s="40"/>
      <c r="B31" s="40"/>
      <c r="C31" s="40"/>
      <c r="D31" s="40"/>
      <c r="E31" s="40"/>
      <c r="F31" s="40"/>
      <c r="G31" s="40"/>
      <c r="H31" s="40"/>
      <c r="I31" s="40"/>
      <c r="J31" s="40"/>
    </row>
    <row r="32" spans="1:13">
      <c r="A32" s="40"/>
      <c r="B32" s="40"/>
      <c r="C32" s="40"/>
      <c r="D32" s="40"/>
      <c r="E32" s="40"/>
      <c r="F32" s="40"/>
      <c r="G32" s="40"/>
      <c r="H32" s="40"/>
      <c r="I32" s="40"/>
      <c r="J32" s="40"/>
    </row>
    <row r="33" spans="1:10">
      <c r="A33" s="40"/>
      <c r="B33" s="40"/>
      <c r="C33" s="40"/>
      <c r="D33" s="40"/>
      <c r="E33" s="40"/>
      <c r="F33" s="40"/>
      <c r="G33" s="40"/>
      <c r="H33" s="40"/>
      <c r="I33" s="40"/>
      <c r="J33" s="40"/>
    </row>
    <row r="34" spans="1:10">
      <c r="A34" s="40"/>
      <c r="B34" s="40"/>
      <c r="C34" s="40"/>
      <c r="D34" s="40"/>
      <c r="E34" s="40"/>
      <c r="F34" s="40"/>
      <c r="G34" s="40"/>
      <c r="H34" s="40"/>
      <c r="I34" s="40"/>
      <c r="J34" s="40"/>
    </row>
    <row r="35" spans="1:10">
      <c r="A35" s="40"/>
      <c r="B35" s="40"/>
      <c r="C35" s="40"/>
      <c r="D35" s="40"/>
      <c r="E35" s="40"/>
      <c r="F35" s="40"/>
      <c r="G35" s="40"/>
      <c r="H35" s="40"/>
      <c r="I35" s="40"/>
      <c r="J35" s="40"/>
    </row>
    <row r="36" spans="1:10">
      <c r="A36" s="40"/>
      <c r="B36" s="40"/>
      <c r="C36" s="40"/>
      <c r="D36" s="40"/>
      <c r="E36" s="40"/>
      <c r="F36" s="40"/>
      <c r="G36" s="40"/>
      <c r="H36" s="40"/>
      <c r="I36" s="40"/>
      <c r="J36" s="40"/>
    </row>
    <row r="37" spans="1:10">
      <c r="A37" s="40"/>
      <c r="B37" s="40"/>
      <c r="C37" s="40"/>
      <c r="D37" s="40"/>
      <c r="E37" s="40"/>
      <c r="F37" s="40"/>
      <c r="G37" s="40"/>
      <c r="H37" s="40"/>
      <c r="I37" s="40"/>
      <c r="J37" s="40"/>
    </row>
    <row r="38" spans="1:10">
      <c r="A38" s="40"/>
      <c r="B38" s="40"/>
      <c r="C38" s="40"/>
      <c r="D38" s="40"/>
      <c r="E38" s="40"/>
      <c r="F38" s="40"/>
      <c r="G38" s="40"/>
      <c r="H38" s="40"/>
      <c r="I38" s="40"/>
      <c r="J38" s="40"/>
    </row>
    <row r="39" spans="1:10">
      <c r="A39" s="40"/>
      <c r="B39" s="40"/>
      <c r="C39" s="40"/>
      <c r="D39" s="40"/>
      <c r="E39" s="40"/>
      <c r="F39" s="40"/>
      <c r="G39" s="40"/>
      <c r="H39" s="40"/>
      <c r="I39" s="40"/>
      <c r="J39" s="40"/>
    </row>
    <row r="40" spans="1:10">
      <c r="A40" s="40"/>
      <c r="B40" s="40"/>
      <c r="C40" s="40"/>
      <c r="D40" s="40"/>
      <c r="E40" s="40"/>
      <c r="F40" s="40"/>
      <c r="G40" s="40"/>
      <c r="H40" s="40"/>
      <c r="I40" s="40"/>
      <c r="J40" s="40"/>
    </row>
    <row r="41" spans="1:10">
      <c r="A41" s="40"/>
      <c r="B41" s="40"/>
      <c r="C41" s="40"/>
      <c r="D41" s="40"/>
      <c r="E41" s="40"/>
      <c r="F41" s="40"/>
      <c r="G41" s="40"/>
      <c r="H41" s="40"/>
      <c r="I41" s="40"/>
      <c r="J41" s="40"/>
    </row>
    <row r="42" spans="1:10">
      <c r="A42" s="40"/>
      <c r="B42" s="40"/>
      <c r="C42" s="40"/>
      <c r="D42" s="40"/>
      <c r="E42" s="40"/>
      <c r="F42" s="40"/>
      <c r="G42" s="40"/>
      <c r="H42" s="40"/>
      <c r="I42" s="40"/>
      <c r="J42" s="40"/>
    </row>
    <row r="43" spans="1:10">
      <c r="A43" s="40"/>
      <c r="B43" s="40"/>
      <c r="C43" s="40"/>
      <c r="D43" s="40"/>
      <c r="E43" s="40"/>
      <c r="F43" s="40"/>
      <c r="G43" s="40"/>
      <c r="H43" s="40"/>
      <c r="I43" s="40"/>
      <c r="J43" s="40"/>
    </row>
    <row r="44" spans="1:10"/>
    <row r="45" spans="1:10"/>
    <row r="46" spans="1:10"/>
    <row r="47" spans="1:10"/>
    <row r="48" spans="1:10"/>
    <row r="49"/>
    <row r="50"/>
    <row r="51"/>
    <row r="52"/>
    <row r="53"/>
    <row r="54"/>
    <row r="55"/>
    <row r="56"/>
    <row r="57"/>
    <row r="58"/>
    <row r="59"/>
    <row r="60"/>
    <row r="61"/>
    <row r="62"/>
    <row r="63"/>
    <row r="64"/>
    <row r="65"/>
    <row r="66"/>
    <row r="67"/>
    <row r="68"/>
    <row r="69"/>
    <row r="70"/>
  </sheetData>
  <sheetProtection selectLockedCells="1" selectUnlockedCells="1"/>
  <mergeCells count="11">
    <mergeCell ref="B5:C5"/>
    <mergeCell ref="B11:J11"/>
    <mergeCell ref="B13:J13"/>
    <mergeCell ref="B14:J14"/>
    <mergeCell ref="B16:J16"/>
    <mergeCell ref="E29:G29"/>
    <mergeCell ref="H29:I29"/>
    <mergeCell ref="B21:J21"/>
    <mergeCell ref="B22:J22"/>
    <mergeCell ref="H26:I26"/>
    <mergeCell ref="E26:G26"/>
  </mergeCells>
  <pageMargins left="0.7" right="0.7" top="0.5" bottom="0.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59999389629810485"/>
  </sheetPr>
  <dimension ref="A1:K130"/>
  <sheetViews>
    <sheetView showGridLines="0" zoomScaleNormal="100" workbookViewId="0">
      <selection activeCell="G26" sqref="G26"/>
    </sheetView>
  </sheetViews>
  <sheetFormatPr defaultColWidth="9.33203125" defaultRowHeight="14.4"/>
  <cols>
    <col min="1" max="1" width="1.33203125" customWidth="1"/>
    <col min="2" max="2" width="3.44140625" customWidth="1"/>
    <col min="3" max="3" width="27.44140625" customWidth="1"/>
    <col min="4" max="4" width="22.5546875" customWidth="1"/>
    <col min="5" max="10" width="14.6640625" customWidth="1"/>
  </cols>
  <sheetData>
    <row r="1" spans="2:11" s="4" customFormat="1" ht="4.5" customHeight="1">
      <c r="B1" s="5"/>
      <c r="K1" s="11"/>
    </row>
    <row r="2" spans="2:11" s="6" customFormat="1" ht="15" customHeight="1">
      <c r="B2" s="7"/>
      <c r="C2" s="8"/>
      <c r="D2" s="8"/>
      <c r="E2" s="8"/>
      <c r="F2" s="8"/>
      <c r="G2" s="8"/>
      <c r="H2" s="8"/>
      <c r="I2" s="8"/>
      <c r="J2" s="8"/>
      <c r="K2" s="11"/>
    </row>
    <row r="3" spans="2:11" s="4" customFormat="1" ht="17.25" customHeight="1">
      <c r="B3" s="7"/>
      <c r="C3" s="9" t="s">
        <v>38</v>
      </c>
      <c r="D3" s="10"/>
      <c r="E3" s="10"/>
      <c r="F3" s="10"/>
      <c r="G3" s="10"/>
      <c r="H3" s="10"/>
      <c r="I3" s="10"/>
      <c r="J3" s="10"/>
      <c r="K3" s="11"/>
    </row>
    <row r="4" spans="2:11" s="6" customFormat="1" ht="15" customHeight="1">
      <c r="B4" s="7"/>
      <c r="C4" s="8"/>
      <c r="D4" s="8"/>
      <c r="E4" s="8"/>
      <c r="F4" s="8"/>
      <c r="G4" s="8"/>
      <c r="H4" s="8"/>
      <c r="I4" s="8"/>
      <c r="J4" s="8"/>
      <c r="K4" s="11"/>
    </row>
    <row r="5" spans="2:11" s="4" customFormat="1" ht="17.25" customHeight="1">
      <c r="B5" s="7"/>
      <c r="C5" s="9" t="s">
        <v>39</v>
      </c>
      <c r="D5" s="10"/>
      <c r="E5" s="10"/>
      <c r="F5" s="10"/>
      <c r="G5" s="10"/>
      <c r="H5" s="10"/>
      <c r="I5" s="10"/>
      <c r="J5" s="10"/>
      <c r="K5" s="11"/>
    </row>
    <row r="6" spans="2:11" s="4" customFormat="1" ht="6" customHeight="1" thickBot="1">
      <c r="B6" s="7"/>
      <c r="C6" s="11"/>
      <c r="D6" s="11"/>
      <c r="E6" s="11"/>
      <c r="F6" s="11"/>
      <c r="G6" s="11"/>
      <c r="H6" s="11"/>
      <c r="I6" s="11"/>
      <c r="J6" s="11"/>
      <c r="K6" s="11"/>
    </row>
    <row r="7" spans="2:11" s="6" customFormat="1" ht="20.100000000000001" customHeight="1" thickBot="1">
      <c r="B7" s="7"/>
      <c r="C7" s="12" t="s">
        <v>40</v>
      </c>
      <c r="D7" s="206"/>
      <c r="E7" s="207"/>
      <c r="F7" s="207"/>
      <c r="G7" s="207"/>
      <c r="H7" s="207"/>
      <c r="I7" s="207"/>
      <c r="J7" s="208"/>
      <c r="K7" s="11"/>
    </row>
    <row r="8" spans="2:11" s="6" customFormat="1" ht="7.5" customHeight="1" thickBot="1">
      <c r="B8" s="7"/>
      <c r="C8" s="12"/>
      <c r="D8" s="12"/>
      <c r="E8" s="12"/>
      <c r="F8" s="12"/>
      <c r="G8" s="12"/>
      <c r="H8" s="12"/>
      <c r="I8" s="12"/>
      <c r="J8" s="12"/>
      <c r="K8" s="11"/>
    </row>
    <row r="9" spans="2:11" s="6" customFormat="1" ht="20.100000000000001" customHeight="1" thickBot="1">
      <c r="B9" s="7"/>
      <c r="C9" s="12" t="s">
        <v>41</v>
      </c>
      <c r="D9" s="206"/>
      <c r="E9" s="208"/>
      <c r="F9" s="11"/>
      <c r="G9" s="12"/>
      <c r="H9" s="12"/>
      <c r="I9" s="12"/>
      <c r="J9" s="12"/>
      <c r="K9" s="11"/>
    </row>
    <row r="10" spans="2:11" s="6" customFormat="1" ht="6" customHeight="1" thickBot="1">
      <c r="B10" s="7"/>
      <c r="C10" s="13"/>
      <c r="D10" s="15"/>
      <c r="E10" s="8"/>
      <c r="F10" s="8"/>
      <c r="G10" s="8"/>
      <c r="H10" s="8"/>
      <c r="I10" s="8"/>
      <c r="J10" s="8"/>
      <c r="K10" s="11"/>
    </row>
    <row r="11" spans="2:11" s="6" customFormat="1" ht="20.100000000000001" customHeight="1" thickBot="1">
      <c r="B11" s="7"/>
      <c r="C11" s="12" t="s">
        <v>42</v>
      </c>
      <c r="D11" s="206"/>
      <c r="E11" s="207"/>
      <c r="F11" s="207"/>
      <c r="G11" s="207"/>
      <c r="H11" s="207"/>
      <c r="I11" s="207"/>
      <c r="J11" s="208"/>
      <c r="K11" s="11"/>
    </row>
    <row r="12" spans="2:11" s="6" customFormat="1" ht="6" customHeight="1" thickBot="1">
      <c r="B12" s="7"/>
      <c r="C12" s="13"/>
      <c r="D12" s="11"/>
      <c r="E12" s="11"/>
      <c r="F12" s="11"/>
      <c r="G12" s="8"/>
      <c r="H12" s="8"/>
      <c r="I12" s="8"/>
      <c r="J12" s="8"/>
      <c r="K12" s="11"/>
    </row>
    <row r="13" spans="2:11" s="6" customFormat="1" ht="19.95" customHeight="1" thickBot="1">
      <c r="B13" s="21"/>
      <c r="C13" s="12" t="s">
        <v>43</v>
      </c>
      <c r="D13" s="206"/>
      <c r="E13" s="208"/>
      <c r="F13" s="11"/>
      <c r="G13" s="12"/>
      <c r="H13" s="12"/>
      <c r="I13" s="12"/>
      <c r="J13" s="12"/>
      <c r="K13" s="11"/>
    </row>
    <row r="14" spans="2:11" s="6" customFormat="1" ht="6" customHeight="1" thickBot="1">
      <c r="B14" s="21"/>
      <c r="C14" s="12"/>
      <c r="D14" s="8"/>
      <c r="E14" s="8"/>
      <c r="F14" s="11"/>
      <c r="G14" s="12"/>
      <c r="H14" s="12"/>
      <c r="I14" s="12"/>
      <c r="J14" s="12"/>
      <c r="K14" s="11"/>
    </row>
    <row r="15" spans="2:11" s="6" customFormat="1" ht="20.100000000000001" customHeight="1" thickBot="1">
      <c r="B15" s="21"/>
      <c r="C15" s="12" t="s">
        <v>35</v>
      </c>
      <c r="D15" s="209"/>
      <c r="E15" s="210"/>
      <c r="F15" s="11"/>
      <c r="G15" s="12"/>
      <c r="H15" s="12"/>
      <c r="I15" s="12"/>
      <c r="J15" s="12"/>
      <c r="K15" s="11"/>
    </row>
    <row r="16" spans="2:11" s="6" customFormat="1" ht="20.100000000000001" customHeight="1">
      <c r="B16" s="21"/>
      <c r="C16" s="12"/>
      <c r="D16" s="8"/>
      <c r="E16" s="8"/>
      <c r="F16" s="11"/>
      <c r="G16" s="12"/>
      <c r="H16" s="12"/>
      <c r="I16" s="12"/>
      <c r="J16" s="12"/>
      <c r="K16" s="11"/>
    </row>
    <row r="17" spans="2:11" s="6" customFormat="1" ht="12" customHeight="1">
      <c r="B17" s="7"/>
      <c r="C17" s="13" t="s">
        <v>44</v>
      </c>
      <c r="D17" s="8"/>
      <c r="E17" s="8"/>
      <c r="F17" s="8"/>
      <c r="G17" s="8"/>
      <c r="H17" s="8"/>
      <c r="I17" s="8"/>
      <c r="J17" s="8"/>
      <c r="K17" s="11"/>
    </row>
    <row r="18" spans="2:11" s="6" customFormat="1" ht="12" customHeight="1" thickBot="1">
      <c r="B18" s="7"/>
      <c r="C18" s="13"/>
      <c r="D18" s="8"/>
      <c r="E18" s="8"/>
      <c r="F18" s="8"/>
      <c r="G18" s="8"/>
      <c r="H18" s="8"/>
      <c r="I18" s="8"/>
      <c r="J18" s="8"/>
      <c r="K18" s="11"/>
    </row>
    <row r="19" spans="2:11" s="6" customFormat="1" ht="39" customHeight="1" thickBot="1">
      <c r="B19" s="7"/>
      <c r="C19" s="22" t="s">
        <v>45</v>
      </c>
      <c r="D19" s="20"/>
      <c r="E19" s="8"/>
      <c r="F19" s="22" t="s">
        <v>46</v>
      </c>
      <c r="G19" s="20"/>
      <c r="H19" s="204" t="s">
        <v>47</v>
      </c>
      <c r="I19" s="205"/>
      <c r="J19" s="39"/>
      <c r="K19" s="11"/>
    </row>
    <row r="20" spans="2:11" s="6" customFormat="1" ht="12" customHeight="1">
      <c r="B20" s="7"/>
      <c r="C20" s="13"/>
      <c r="D20" s="8"/>
      <c r="E20" s="8"/>
      <c r="F20" s="8"/>
      <c r="G20" s="8"/>
      <c r="H20" s="8"/>
      <c r="I20" s="8"/>
      <c r="J20" s="8"/>
      <c r="K20" s="11"/>
    </row>
    <row r="21" spans="2:11" s="4" customFormat="1" ht="18" customHeight="1">
      <c r="B21" s="7"/>
      <c r="C21" s="9" t="s">
        <v>63</v>
      </c>
      <c r="D21" s="10"/>
      <c r="E21" s="10"/>
      <c r="F21" s="10"/>
      <c r="G21" s="10"/>
      <c r="H21" s="10"/>
      <c r="I21" s="10"/>
      <c r="J21" s="10"/>
      <c r="K21" s="11"/>
    </row>
    <row r="22" spans="2:11" s="4" customFormat="1" ht="18" customHeight="1">
      <c r="B22" s="7"/>
      <c r="C22" s="14"/>
      <c r="D22" s="14"/>
      <c r="E22" s="14"/>
      <c r="F22" s="14"/>
      <c r="G22" s="14"/>
      <c r="H22" s="14"/>
      <c r="I22" s="14"/>
      <c r="J22" s="14"/>
      <c r="K22" s="11"/>
    </row>
    <row r="23" spans="2:11" s="4" customFormat="1" ht="5.25" customHeight="1" thickBot="1">
      <c r="B23" s="7"/>
      <c r="C23" s="1"/>
      <c r="D23" s="1"/>
      <c r="E23" s="1"/>
      <c r="F23" s="1"/>
      <c r="G23" s="2"/>
      <c r="H23" s="2"/>
      <c r="I23" s="14"/>
      <c r="J23" s="14"/>
      <c r="K23" s="11"/>
    </row>
    <row r="24" spans="2:11" s="4" customFormat="1" ht="51" customHeight="1" thickBot="1">
      <c r="B24" s="7"/>
      <c r="C24" s="18"/>
      <c r="D24" s="19" t="s">
        <v>56</v>
      </c>
      <c r="E24" s="32" t="s">
        <v>57</v>
      </c>
      <c r="F24" s="32" t="s">
        <v>58</v>
      </c>
      <c r="G24" s="32" t="s">
        <v>59</v>
      </c>
      <c r="H24" s="32" t="s">
        <v>60</v>
      </c>
      <c r="I24" s="32" t="s">
        <v>61</v>
      </c>
      <c r="J24" s="32" t="s">
        <v>62</v>
      </c>
      <c r="K24" s="11"/>
    </row>
    <row r="25" spans="2:11" s="4" customFormat="1" ht="17.25" customHeight="1">
      <c r="B25" s="7"/>
      <c r="C25" s="33" t="s">
        <v>48</v>
      </c>
      <c r="D25" s="23"/>
      <c r="E25" s="23"/>
      <c r="F25" s="128">
        <f>F38+F47+F56+F65+F74+F83+F92+F101</f>
        <v>0</v>
      </c>
      <c r="G25" s="128">
        <f>G38+G47+G56+G65+G74+G83+G92+G101</f>
        <v>0</v>
      </c>
      <c r="H25" s="115"/>
      <c r="I25" s="50"/>
      <c r="J25" s="25">
        <f t="shared" ref="J25:J32" si="0">H25*I25</f>
        <v>0</v>
      </c>
      <c r="K25" s="11"/>
    </row>
    <row r="26" spans="2:11" s="4" customFormat="1" ht="17.25" customHeight="1">
      <c r="B26" s="7"/>
      <c r="C26" s="34" t="s">
        <v>49</v>
      </c>
      <c r="D26" s="3"/>
      <c r="E26" s="37"/>
      <c r="F26" s="129">
        <f>F39+F48+F57+F66+F75+F84+F93+F102</f>
        <v>0</v>
      </c>
      <c r="G26" s="129">
        <f>G39+G48+G57+G66+G75+G84+G93+G102</f>
        <v>0</v>
      </c>
      <c r="H26" s="116"/>
      <c r="I26" s="51"/>
      <c r="J26" s="26">
        <f>H26*I26</f>
        <v>0</v>
      </c>
      <c r="K26" s="11"/>
    </row>
    <row r="27" spans="2:11" s="4" customFormat="1" ht="17.25" customHeight="1">
      <c r="B27" s="7"/>
      <c r="C27" s="34" t="s">
        <v>50</v>
      </c>
      <c r="D27" s="3"/>
      <c r="E27" s="37"/>
      <c r="F27" s="129">
        <f t="shared" ref="F27:G32" si="1">F40+F49+F58+F67+F76+F85+F94+F103</f>
        <v>0</v>
      </c>
      <c r="G27" s="129">
        <f t="shared" si="1"/>
        <v>0</v>
      </c>
      <c r="H27" s="116"/>
      <c r="I27" s="52"/>
      <c r="J27" s="26">
        <f>H27*I27</f>
        <v>0</v>
      </c>
      <c r="K27" s="11"/>
    </row>
    <row r="28" spans="2:11" s="4" customFormat="1" ht="17.25" customHeight="1">
      <c r="B28" s="7"/>
      <c r="C28" s="34" t="s">
        <v>51</v>
      </c>
      <c r="D28" s="3"/>
      <c r="E28" s="37"/>
      <c r="F28" s="129">
        <f t="shared" si="1"/>
        <v>0</v>
      </c>
      <c r="G28" s="129">
        <f t="shared" si="1"/>
        <v>0</v>
      </c>
      <c r="H28" s="116"/>
      <c r="I28" s="52"/>
      <c r="J28" s="26">
        <f t="shared" si="0"/>
        <v>0</v>
      </c>
      <c r="K28" s="11"/>
    </row>
    <row r="29" spans="2:11" s="4" customFormat="1" ht="17.25" customHeight="1">
      <c r="B29" s="7"/>
      <c r="C29" s="34" t="s">
        <v>52</v>
      </c>
      <c r="D29" s="3"/>
      <c r="E29" s="37"/>
      <c r="F29" s="129">
        <f t="shared" si="1"/>
        <v>0</v>
      </c>
      <c r="G29" s="129">
        <f t="shared" si="1"/>
        <v>0</v>
      </c>
      <c r="H29" s="116"/>
      <c r="I29" s="51"/>
      <c r="J29" s="26">
        <f t="shared" si="0"/>
        <v>0</v>
      </c>
      <c r="K29" s="11"/>
    </row>
    <row r="30" spans="2:11" s="4" customFormat="1" ht="17.25" customHeight="1">
      <c r="B30" s="7"/>
      <c r="C30" s="34" t="s">
        <v>53</v>
      </c>
      <c r="D30" s="3"/>
      <c r="E30" s="37"/>
      <c r="F30" s="129">
        <f t="shared" si="1"/>
        <v>0</v>
      </c>
      <c r="G30" s="129">
        <f t="shared" si="1"/>
        <v>0</v>
      </c>
      <c r="H30" s="116"/>
      <c r="I30" s="51"/>
      <c r="J30" s="26">
        <f t="shared" si="0"/>
        <v>0</v>
      </c>
      <c r="K30" s="11"/>
    </row>
    <row r="31" spans="2:11" s="4" customFormat="1" ht="17.25" customHeight="1">
      <c r="B31" s="7"/>
      <c r="C31" s="34" t="s">
        <v>54</v>
      </c>
      <c r="D31" s="3"/>
      <c r="E31" s="37"/>
      <c r="F31" s="129">
        <f t="shared" si="1"/>
        <v>0</v>
      </c>
      <c r="G31" s="129">
        <f t="shared" si="1"/>
        <v>0</v>
      </c>
      <c r="H31" s="116"/>
      <c r="I31" s="51"/>
      <c r="J31" s="26">
        <f t="shared" ref="J31" si="2">H31*I31</f>
        <v>0</v>
      </c>
      <c r="K31" s="11"/>
    </row>
    <row r="32" spans="2:11" s="4" customFormat="1" ht="17.25" customHeight="1" thickBot="1">
      <c r="B32" s="7"/>
      <c r="C32" s="35" t="s">
        <v>55</v>
      </c>
      <c r="D32" s="36"/>
      <c r="E32" s="38"/>
      <c r="F32" s="129">
        <f t="shared" si="1"/>
        <v>0</v>
      </c>
      <c r="G32" s="129">
        <f t="shared" si="1"/>
        <v>0</v>
      </c>
      <c r="H32" s="116"/>
      <c r="I32" s="51"/>
      <c r="J32" s="26">
        <f t="shared" si="0"/>
        <v>0</v>
      </c>
      <c r="K32" s="11"/>
    </row>
    <row r="33" spans="1:11" s="4" customFormat="1" ht="18" customHeight="1" thickBot="1">
      <c r="B33" s="7"/>
      <c r="C33" s="14"/>
      <c r="D33" s="14"/>
      <c r="E33" s="117" t="s">
        <v>6</v>
      </c>
      <c r="F33" s="130">
        <f>+SUM(F25:F32)</f>
        <v>0</v>
      </c>
      <c r="G33" s="130">
        <f>+SUM(G25:G32)</f>
        <v>0</v>
      </c>
      <c r="H33" s="118">
        <f>+SUM(H25:H32)</f>
        <v>0</v>
      </c>
      <c r="I33" s="119"/>
      <c r="J33" s="120">
        <f>+SUM(J25:J32)</f>
        <v>0</v>
      </c>
      <c r="K33" s="11"/>
    </row>
    <row r="34" spans="1:11" s="4" customFormat="1" ht="18" customHeight="1">
      <c r="B34" s="7"/>
      <c r="C34" s="14"/>
      <c r="D34" s="14"/>
      <c r="E34" s="14"/>
      <c r="F34" s="14"/>
      <c r="G34" s="14"/>
      <c r="H34" s="14"/>
      <c r="I34" s="14"/>
      <c r="J34" s="14"/>
      <c r="K34" s="11"/>
    </row>
    <row r="35" spans="1:11" s="4" customFormat="1" ht="18" customHeight="1">
      <c r="A35" s="6"/>
      <c r="B35" s="7"/>
      <c r="C35" s="193" t="s">
        <v>64</v>
      </c>
      <c r="D35" s="193"/>
      <c r="E35" s="43"/>
      <c r="F35" s="43"/>
      <c r="G35" s="43"/>
      <c r="H35" s="43"/>
      <c r="I35" s="43"/>
      <c r="J35" s="43"/>
      <c r="K35" s="11"/>
    </row>
    <row r="36" spans="1:11" s="4" customFormat="1" ht="18" customHeight="1" thickBot="1">
      <c r="A36" s="6"/>
      <c r="B36" s="7"/>
      <c r="C36" s="14" t="s">
        <v>65</v>
      </c>
      <c r="D36" s="14"/>
      <c r="E36" s="14"/>
      <c r="F36" s="14"/>
      <c r="G36" s="14"/>
      <c r="H36" s="14"/>
      <c r="I36" s="14"/>
      <c r="J36" s="14"/>
      <c r="K36" s="11"/>
    </row>
    <row r="37" spans="1:11" s="4" customFormat="1" ht="57" customHeight="1" thickBot="1">
      <c r="A37" s="6"/>
      <c r="B37" s="7"/>
      <c r="C37" s="32" t="s">
        <v>66</v>
      </c>
      <c r="D37" s="32"/>
      <c r="E37" s="32" t="s">
        <v>67</v>
      </c>
      <c r="F37" s="32" t="s">
        <v>68</v>
      </c>
      <c r="G37" s="32" t="s">
        <v>69</v>
      </c>
      <c r="H37" s="32" t="s">
        <v>70</v>
      </c>
      <c r="I37" s="32" t="s">
        <v>71</v>
      </c>
      <c r="J37" s="32" t="s">
        <v>72</v>
      </c>
      <c r="K37" s="11"/>
    </row>
    <row r="38" spans="1:11" s="4" customFormat="1" ht="24.75" customHeight="1" thickBot="1">
      <c r="B38" s="7"/>
      <c r="C38" s="195" t="s">
        <v>78</v>
      </c>
      <c r="D38" s="196"/>
      <c r="E38" s="44" t="s">
        <v>48</v>
      </c>
      <c r="F38" s="45"/>
      <c r="G38" s="45"/>
      <c r="H38" s="131"/>
      <c r="I38" s="126"/>
      <c r="J38" s="25">
        <f>H38*I38</f>
        <v>0</v>
      </c>
      <c r="K38" s="11"/>
    </row>
    <row r="39" spans="1:11" s="4" customFormat="1" ht="24.75" customHeight="1" thickBot="1">
      <c r="B39" s="7"/>
      <c r="C39" s="135"/>
      <c r="D39" s="136"/>
      <c r="E39" s="44" t="s">
        <v>49</v>
      </c>
      <c r="F39" s="45"/>
      <c r="G39" s="45"/>
      <c r="H39" s="131"/>
      <c r="I39" s="126"/>
      <c r="J39" s="26">
        <f>H39*I39</f>
        <v>0</v>
      </c>
      <c r="K39" s="11"/>
    </row>
    <row r="40" spans="1:11" s="4" customFormat="1" ht="24.75" customHeight="1" thickBot="1">
      <c r="B40" s="7"/>
      <c r="C40" s="135"/>
      <c r="D40" s="136"/>
      <c r="E40" s="44" t="s">
        <v>50</v>
      </c>
      <c r="F40" s="45"/>
      <c r="G40" s="45"/>
      <c r="H40" s="131"/>
      <c r="I40" s="126"/>
      <c r="J40" s="26">
        <f t="shared" ref="J40:J41" si="3">H40*I40</f>
        <v>0</v>
      </c>
      <c r="K40" s="11"/>
    </row>
    <row r="41" spans="1:11" s="4" customFormat="1" ht="24.75" customHeight="1" thickBot="1">
      <c r="B41" s="7"/>
      <c r="C41" s="135"/>
      <c r="D41" s="136"/>
      <c r="E41" s="44" t="s">
        <v>51</v>
      </c>
      <c r="F41" s="45"/>
      <c r="G41" s="45"/>
      <c r="H41" s="131"/>
      <c r="I41" s="126"/>
      <c r="J41" s="26">
        <f t="shared" si="3"/>
        <v>0</v>
      </c>
      <c r="K41" s="11"/>
    </row>
    <row r="42" spans="1:11" s="4" customFormat="1" ht="24.75" customHeight="1" thickBot="1">
      <c r="B42" s="7"/>
      <c r="C42" s="135"/>
      <c r="D42" s="136"/>
      <c r="E42" s="44" t="s">
        <v>52</v>
      </c>
      <c r="F42" s="45"/>
      <c r="G42" s="45"/>
      <c r="H42" s="131"/>
      <c r="I42" s="126"/>
      <c r="J42" s="26">
        <f>H42*I42</f>
        <v>0</v>
      </c>
      <c r="K42" s="11"/>
    </row>
    <row r="43" spans="1:11" s="4" customFormat="1" ht="24.75" customHeight="1" thickBot="1">
      <c r="B43" s="7"/>
      <c r="C43" s="135"/>
      <c r="D43" s="136"/>
      <c r="E43" s="44" t="s">
        <v>53</v>
      </c>
      <c r="F43" s="45"/>
      <c r="G43" s="45"/>
      <c r="H43" s="131"/>
      <c r="I43" s="126"/>
      <c r="J43" s="26">
        <f t="shared" ref="J43:J47" si="4">H43*I43</f>
        <v>0</v>
      </c>
      <c r="K43" s="11"/>
    </row>
    <row r="44" spans="1:11" s="4" customFormat="1" ht="24.75" customHeight="1" thickBot="1">
      <c r="B44" s="7"/>
      <c r="C44" s="135"/>
      <c r="D44" s="136"/>
      <c r="E44" s="44" t="s">
        <v>54</v>
      </c>
      <c r="F44" s="45"/>
      <c r="G44" s="45"/>
      <c r="H44" s="131"/>
      <c r="I44" s="126"/>
      <c r="J44" s="26">
        <f t="shared" si="4"/>
        <v>0</v>
      </c>
      <c r="K44" s="11"/>
    </row>
    <row r="45" spans="1:11" s="4" customFormat="1" ht="24.75" customHeight="1" thickBot="1">
      <c r="B45" s="7"/>
      <c r="C45" s="135"/>
      <c r="D45" s="136"/>
      <c r="E45" s="97" t="s">
        <v>7</v>
      </c>
      <c r="F45" s="98"/>
      <c r="G45" s="98"/>
      <c r="H45" s="132"/>
      <c r="I45" s="127"/>
      <c r="J45" s="99">
        <f t="shared" ref="J45" si="5">H45*I45</f>
        <v>0</v>
      </c>
      <c r="K45" s="11"/>
    </row>
    <row r="46" spans="1:11" s="4" customFormat="1" ht="24.75" customHeight="1" thickBot="1">
      <c r="B46" s="7"/>
      <c r="C46" s="137"/>
      <c r="D46" s="138"/>
      <c r="E46" s="121" t="s">
        <v>6</v>
      </c>
      <c r="F46" s="122">
        <f>SUM(F38:F45)</f>
        <v>0</v>
      </c>
      <c r="G46" s="122">
        <f>SUM(G38:G45)</f>
        <v>0</v>
      </c>
      <c r="H46" s="122">
        <f>SUM(H38:H45)</f>
        <v>0</v>
      </c>
      <c r="I46" s="122"/>
      <c r="J46" s="122">
        <f>SUM(J38:J45)</f>
        <v>0</v>
      </c>
      <c r="K46" s="11"/>
    </row>
    <row r="47" spans="1:11" s="4" customFormat="1" ht="24.75" customHeight="1" thickBot="1">
      <c r="B47" s="7"/>
      <c r="C47" s="201" t="s">
        <v>79</v>
      </c>
      <c r="D47" s="202"/>
      <c r="E47" s="44" t="s">
        <v>48</v>
      </c>
      <c r="F47" s="100"/>
      <c r="G47" s="100"/>
      <c r="H47" s="131"/>
      <c r="I47" s="126"/>
      <c r="J47" s="26">
        <f t="shared" si="4"/>
        <v>0</v>
      </c>
      <c r="K47" s="11"/>
    </row>
    <row r="48" spans="1:11" s="4" customFormat="1" ht="24.75" customHeight="1" thickBot="1">
      <c r="B48" s="7"/>
      <c r="C48" s="139"/>
      <c r="D48" s="140"/>
      <c r="E48" s="44" t="s">
        <v>49</v>
      </c>
      <c r="F48" s="45"/>
      <c r="G48" s="45"/>
      <c r="H48" s="131"/>
      <c r="I48" s="126"/>
      <c r="J48" s="26">
        <f>H48*I48</f>
        <v>0</v>
      </c>
      <c r="K48" s="11"/>
    </row>
    <row r="49" spans="2:11" s="4" customFormat="1" ht="24.75" customHeight="1" thickBot="1">
      <c r="B49" s="7"/>
      <c r="C49" s="139"/>
      <c r="D49" s="140"/>
      <c r="E49" s="44" t="s">
        <v>50</v>
      </c>
      <c r="F49" s="45"/>
      <c r="G49" s="45"/>
      <c r="H49" s="131"/>
      <c r="I49" s="126"/>
      <c r="J49" s="26">
        <f>H49*I49</f>
        <v>0</v>
      </c>
      <c r="K49" s="11"/>
    </row>
    <row r="50" spans="2:11" s="4" customFormat="1" ht="24.75" customHeight="1" thickBot="1">
      <c r="B50" s="7"/>
      <c r="C50" s="139"/>
      <c r="D50" s="140"/>
      <c r="E50" s="44" t="s">
        <v>51</v>
      </c>
      <c r="F50" s="45"/>
      <c r="G50" s="45"/>
      <c r="H50" s="131"/>
      <c r="I50" s="126"/>
      <c r="J50" s="26">
        <f>H50*I50</f>
        <v>0</v>
      </c>
      <c r="K50" s="11"/>
    </row>
    <row r="51" spans="2:11" s="4" customFormat="1" ht="24.75" customHeight="1" thickBot="1">
      <c r="B51" s="7"/>
      <c r="C51" s="139"/>
      <c r="D51" s="140"/>
      <c r="E51" s="44" t="s">
        <v>52</v>
      </c>
      <c r="F51" s="45"/>
      <c r="G51" s="45"/>
      <c r="H51" s="131"/>
      <c r="I51" s="126"/>
      <c r="J51" s="26">
        <f>H51*I51</f>
        <v>0</v>
      </c>
      <c r="K51" s="11"/>
    </row>
    <row r="52" spans="2:11" s="4" customFormat="1" ht="24.75" customHeight="1" thickBot="1">
      <c r="B52" s="7"/>
      <c r="C52" s="139"/>
      <c r="D52" s="140"/>
      <c r="E52" s="44" t="s">
        <v>53</v>
      </c>
      <c r="F52" s="45"/>
      <c r="G52" s="45"/>
      <c r="H52" s="131"/>
      <c r="I52" s="126"/>
      <c r="J52" s="26">
        <f t="shared" ref="J52:J54" si="6">H52*I52</f>
        <v>0</v>
      </c>
      <c r="K52" s="11"/>
    </row>
    <row r="53" spans="2:11" s="4" customFormat="1" ht="24.75" customHeight="1" thickBot="1">
      <c r="B53" s="7"/>
      <c r="C53" s="139"/>
      <c r="D53" s="140"/>
      <c r="E53" s="44" t="s">
        <v>54</v>
      </c>
      <c r="F53" s="45"/>
      <c r="G53" s="45"/>
      <c r="H53" s="131"/>
      <c r="I53" s="126"/>
      <c r="J53" s="26">
        <f t="shared" si="6"/>
        <v>0</v>
      </c>
      <c r="K53" s="11"/>
    </row>
    <row r="54" spans="2:11" s="4" customFormat="1" ht="24.75" customHeight="1" thickBot="1">
      <c r="B54" s="7"/>
      <c r="C54" s="139"/>
      <c r="D54" s="140"/>
      <c r="E54" s="97" t="s">
        <v>7</v>
      </c>
      <c r="F54" s="98"/>
      <c r="G54" s="98"/>
      <c r="H54" s="132"/>
      <c r="I54" s="127"/>
      <c r="J54" s="99">
        <f t="shared" si="6"/>
        <v>0</v>
      </c>
      <c r="K54" s="11"/>
    </row>
    <row r="55" spans="2:11" s="4" customFormat="1" ht="24.75" customHeight="1" thickBot="1">
      <c r="B55" s="7"/>
      <c r="C55" s="141"/>
      <c r="D55" s="142"/>
      <c r="E55" s="121" t="s">
        <v>6</v>
      </c>
      <c r="F55" s="122">
        <f>SUM(F47:F54)</f>
        <v>0</v>
      </c>
      <c r="G55" s="122">
        <f>SUM(G47:G54)</f>
        <v>0</v>
      </c>
      <c r="H55" s="122">
        <f>SUM(H47:H54)</f>
        <v>0</v>
      </c>
      <c r="I55" s="122"/>
      <c r="J55" s="122">
        <f>SUM(J47:J54)</f>
        <v>0</v>
      </c>
      <c r="K55" s="11"/>
    </row>
    <row r="56" spans="2:11" s="4" customFormat="1" ht="24.75" customHeight="1" thickBot="1">
      <c r="B56" s="7"/>
      <c r="C56" s="197" t="s">
        <v>80</v>
      </c>
      <c r="D56" s="198"/>
      <c r="E56" s="44" t="s">
        <v>48</v>
      </c>
      <c r="F56" s="45"/>
      <c r="G56" s="45"/>
      <c r="H56" s="131"/>
      <c r="I56" s="126"/>
      <c r="J56" s="26">
        <f>H56*I56</f>
        <v>0</v>
      </c>
      <c r="K56" s="11"/>
    </row>
    <row r="57" spans="2:11" s="4" customFormat="1" ht="24.75" customHeight="1" thickBot="1">
      <c r="B57" s="7"/>
      <c r="C57" s="46"/>
      <c r="D57" s="47"/>
      <c r="E57" s="44" t="s">
        <v>49</v>
      </c>
      <c r="F57" s="45"/>
      <c r="G57" s="45"/>
      <c r="H57" s="131"/>
      <c r="I57" s="126"/>
      <c r="J57" s="26">
        <f>H57*I57</f>
        <v>0</v>
      </c>
      <c r="K57" s="11"/>
    </row>
    <row r="58" spans="2:11" s="4" customFormat="1" ht="24.75" customHeight="1" thickBot="1">
      <c r="B58" s="7"/>
      <c r="C58" s="46"/>
      <c r="D58" s="47"/>
      <c r="E58" s="44" t="s">
        <v>50</v>
      </c>
      <c r="F58" s="45"/>
      <c r="G58" s="45"/>
      <c r="H58" s="131"/>
      <c r="I58" s="126"/>
      <c r="J58" s="26">
        <f>H58*I58</f>
        <v>0</v>
      </c>
      <c r="K58" s="11"/>
    </row>
    <row r="59" spans="2:11" s="4" customFormat="1" ht="24.45" customHeight="1" thickBot="1">
      <c r="B59" s="7"/>
      <c r="C59" s="46"/>
      <c r="D59" s="47"/>
      <c r="E59" s="44" t="s">
        <v>51</v>
      </c>
      <c r="F59" s="45"/>
      <c r="G59" s="45"/>
      <c r="H59" s="131"/>
      <c r="I59" s="126"/>
      <c r="J59" s="26">
        <f>H59*I59</f>
        <v>0</v>
      </c>
      <c r="K59" s="11"/>
    </row>
    <row r="60" spans="2:11" s="4" customFormat="1" ht="24.75" customHeight="1" thickBot="1">
      <c r="B60" s="7"/>
      <c r="C60" s="46"/>
      <c r="D60" s="47"/>
      <c r="E60" s="44" t="s">
        <v>52</v>
      </c>
      <c r="F60" s="45"/>
      <c r="G60" s="45"/>
      <c r="H60" s="131"/>
      <c r="I60" s="126"/>
      <c r="J60" s="26">
        <f>H60*I60</f>
        <v>0</v>
      </c>
      <c r="K60" s="11"/>
    </row>
    <row r="61" spans="2:11" s="4" customFormat="1" ht="24.75" customHeight="1" thickBot="1">
      <c r="B61" s="7"/>
      <c r="C61" s="46"/>
      <c r="D61" s="47"/>
      <c r="E61" s="44" t="s">
        <v>53</v>
      </c>
      <c r="F61" s="45"/>
      <c r="G61" s="45"/>
      <c r="H61" s="131"/>
      <c r="I61" s="126"/>
      <c r="J61" s="26">
        <f t="shared" ref="J61:J63" si="7">H61*I61</f>
        <v>0</v>
      </c>
      <c r="K61" s="11"/>
    </row>
    <row r="62" spans="2:11" s="4" customFormat="1" ht="24.75" customHeight="1" thickBot="1">
      <c r="B62" s="7"/>
      <c r="C62" s="46"/>
      <c r="D62" s="47"/>
      <c r="E62" s="44" t="s">
        <v>54</v>
      </c>
      <c r="F62" s="45"/>
      <c r="G62" s="45"/>
      <c r="H62" s="131"/>
      <c r="I62" s="126"/>
      <c r="J62" s="26">
        <f t="shared" si="7"/>
        <v>0</v>
      </c>
      <c r="K62" s="11"/>
    </row>
    <row r="63" spans="2:11" s="4" customFormat="1" ht="24.75" customHeight="1" thickBot="1">
      <c r="B63" s="7"/>
      <c r="C63" s="46"/>
      <c r="D63" s="47"/>
      <c r="E63" s="97" t="s">
        <v>7</v>
      </c>
      <c r="F63" s="98"/>
      <c r="G63" s="98"/>
      <c r="H63" s="132"/>
      <c r="I63" s="127"/>
      <c r="J63" s="99">
        <f t="shared" si="7"/>
        <v>0</v>
      </c>
      <c r="K63" s="11"/>
    </row>
    <row r="64" spans="2:11" s="4" customFormat="1" ht="24.75" customHeight="1" thickBot="1">
      <c r="B64" s="7"/>
      <c r="C64" s="46"/>
      <c r="D64" s="47"/>
      <c r="E64" s="121" t="s">
        <v>6</v>
      </c>
      <c r="F64" s="122">
        <f>SUM(F56:F63)</f>
        <v>0</v>
      </c>
      <c r="G64" s="122">
        <f>SUM(G56:G63)</f>
        <v>0</v>
      </c>
      <c r="H64" s="122">
        <f>SUM(H56:H63)</f>
        <v>0</v>
      </c>
      <c r="I64" s="122"/>
      <c r="J64" s="122">
        <f>SUM(J56:J63)</f>
        <v>0</v>
      </c>
      <c r="K64" s="11"/>
    </row>
    <row r="65" spans="2:11" s="4" customFormat="1" ht="24.75" customHeight="1" thickBot="1">
      <c r="B65" s="7"/>
      <c r="C65" s="197" t="s">
        <v>81</v>
      </c>
      <c r="D65" s="198"/>
      <c r="E65" s="44" t="s">
        <v>48</v>
      </c>
      <c r="F65" s="45"/>
      <c r="G65" s="45"/>
      <c r="H65" s="131"/>
      <c r="I65" s="126"/>
      <c r="J65" s="26">
        <f>H65*I65</f>
        <v>0</v>
      </c>
      <c r="K65" s="11"/>
    </row>
    <row r="66" spans="2:11" s="4" customFormat="1" ht="24.75" customHeight="1" thickBot="1">
      <c r="B66" s="7"/>
      <c r="C66" s="46"/>
      <c r="D66" s="47"/>
      <c r="E66" s="44" t="s">
        <v>49</v>
      </c>
      <c r="F66" s="45"/>
      <c r="G66" s="45"/>
      <c r="H66" s="131"/>
      <c r="I66" s="126"/>
      <c r="J66" s="26">
        <f>H66*I66</f>
        <v>0</v>
      </c>
      <c r="K66" s="11"/>
    </row>
    <row r="67" spans="2:11" s="4" customFormat="1" ht="24.75" customHeight="1" thickBot="1">
      <c r="B67" s="7"/>
      <c r="C67" s="46"/>
      <c r="D67" s="47"/>
      <c r="E67" s="44" t="s">
        <v>50</v>
      </c>
      <c r="F67" s="45"/>
      <c r="G67" s="45"/>
      <c r="H67" s="131"/>
      <c r="I67" s="126"/>
      <c r="J67" s="26">
        <f>H67*I67</f>
        <v>0</v>
      </c>
      <c r="K67" s="11"/>
    </row>
    <row r="68" spans="2:11" s="4" customFormat="1" ht="24.75" customHeight="1" thickBot="1">
      <c r="B68" s="7"/>
      <c r="C68" s="46"/>
      <c r="D68" s="47"/>
      <c r="E68" s="44" t="s">
        <v>51</v>
      </c>
      <c r="F68" s="45"/>
      <c r="G68" s="45"/>
      <c r="H68" s="131"/>
      <c r="I68" s="126"/>
      <c r="J68" s="26">
        <f>H68*I68</f>
        <v>0</v>
      </c>
      <c r="K68" s="11"/>
    </row>
    <row r="69" spans="2:11" s="4" customFormat="1" ht="24.75" customHeight="1" thickBot="1">
      <c r="B69" s="7"/>
      <c r="C69" s="46"/>
      <c r="D69" s="47"/>
      <c r="E69" s="44" t="s">
        <v>52</v>
      </c>
      <c r="F69" s="45"/>
      <c r="G69" s="45"/>
      <c r="H69" s="131"/>
      <c r="I69" s="126"/>
      <c r="J69" s="26">
        <f>H69*I69</f>
        <v>0</v>
      </c>
      <c r="K69" s="11"/>
    </row>
    <row r="70" spans="2:11" s="4" customFormat="1" ht="24.75" customHeight="1" thickBot="1">
      <c r="B70" s="7"/>
      <c r="C70" s="46"/>
      <c r="D70" s="47"/>
      <c r="E70" s="44" t="s">
        <v>53</v>
      </c>
      <c r="F70" s="45"/>
      <c r="G70" s="45"/>
      <c r="H70" s="131"/>
      <c r="I70" s="126"/>
      <c r="J70" s="26">
        <f t="shared" ref="J70:J72" si="8">H70*I70</f>
        <v>0</v>
      </c>
      <c r="K70" s="11"/>
    </row>
    <row r="71" spans="2:11" s="4" customFormat="1" ht="24.75" customHeight="1" thickBot="1">
      <c r="B71" s="7"/>
      <c r="C71" s="46"/>
      <c r="D71" s="47"/>
      <c r="E71" s="44" t="s">
        <v>54</v>
      </c>
      <c r="F71" s="45"/>
      <c r="G71" s="45"/>
      <c r="H71" s="131"/>
      <c r="I71" s="126"/>
      <c r="J71" s="26">
        <f t="shared" si="8"/>
        <v>0</v>
      </c>
      <c r="K71" s="11"/>
    </row>
    <row r="72" spans="2:11" s="4" customFormat="1" ht="24.75" customHeight="1" thickBot="1">
      <c r="B72" s="7"/>
      <c r="C72" s="46"/>
      <c r="D72" s="47"/>
      <c r="E72" s="97" t="s">
        <v>7</v>
      </c>
      <c r="F72" s="98"/>
      <c r="G72" s="98"/>
      <c r="H72" s="132"/>
      <c r="I72" s="127"/>
      <c r="J72" s="99">
        <f t="shared" si="8"/>
        <v>0</v>
      </c>
      <c r="K72" s="11"/>
    </row>
    <row r="73" spans="2:11" s="4" customFormat="1" ht="24.75" customHeight="1" thickBot="1">
      <c r="B73" s="7"/>
      <c r="C73" s="46"/>
      <c r="D73" s="47"/>
      <c r="E73" s="121" t="s">
        <v>6</v>
      </c>
      <c r="F73" s="122">
        <f>SUM(F65:F72)</f>
        <v>0</v>
      </c>
      <c r="G73" s="122">
        <f>SUM(G65:G72)</f>
        <v>0</v>
      </c>
      <c r="H73" s="122">
        <f>SUM(H65:H72)</f>
        <v>0</v>
      </c>
      <c r="I73" s="122"/>
      <c r="J73" s="122">
        <f>SUM(J65:J72)</f>
        <v>0</v>
      </c>
      <c r="K73" s="11"/>
    </row>
    <row r="74" spans="2:11" s="4" customFormat="1" ht="24.75" customHeight="1" thickBot="1">
      <c r="B74" s="7"/>
      <c r="C74" s="197" t="s">
        <v>82</v>
      </c>
      <c r="D74" s="198"/>
      <c r="E74" s="44" t="s">
        <v>48</v>
      </c>
      <c r="F74" s="45"/>
      <c r="G74" s="45"/>
      <c r="H74" s="131"/>
      <c r="I74" s="126"/>
      <c r="J74" s="26">
        <f>H74*I74</f>
        <v>0</v>
      </c>
      <c r="K74" s="11"/>
    </row>
    <row r="75" spans="2:11" s="4" customFormat="1" ht="24.75" customHeight="1" thickBot="1">
      <c r="B75" s="7"/>
      <c r="C75" s="46"/>
      <c r="D75" s="47"/>
      <c r="E75" s="44" t="s">
        <v>49</v>
      </c>
      <c r="F75" s="45"/>
      <c r="G75" s="45"/>
      <c r="H75" s="131"/>
      <c r="I75" s="126"/>
      <c r="J75" s="26">
        <f>H75*I75</f>
        <v>0</v>
      </c>
      <c r="K75" s="11"/>
    </row>
    <row r="76" spans="2:11" s="4" customFormat="1" ht="24.75" customHeight="1" thickBot="1">
      <c r="B76" s="7"/>
      <c r="C76" s="46"/>
      <c r="D76" s="47"/>
      <c r="E76" s="44" t="s">
        <v>50</v>
      </c>
      <c r="F76" s="45"/>
      <c r="G76" s="45"/>
      <c r="H76" s="131"/>
      <c r="I76" s="126"/>
      <c r="J76" s="26">
        <f>H76*I76</f>
        <v>0</v>
      </c>
      <c r="K76" s="11"/>
    </row>
    <row r="77" spans="2:11" s="4" customFormat="1" ht="24.45" customHeight="1" thickBot="1">
      <c r="B77" s="7"/>
      <c r="C77" s="46"/>
      <c r="D77" s="47"/>
      <c r="E77" s="44" t="s">
        <v>51</v>
      </c>
      <c r="F77" s="45"/>
      <c r="G77" s="45"/>
      <c r="H77" s="131"/>
      <c r="I77" s="126"/>
      <c r="J77" s="26">
        <f>H77*I77</f>
        <v>0</v>
      </c>
      <c r="K77" s="11"/>
    </row>
    <row r="78" spans="2:11" s="4" customFormat="1" ht="24.75" customHeight="1" thickBot="1">
      <c r="B78" s="7"/>
      <c r="C78" s="46"/>
      <c r="D78" s="47"/>
      <c r="E78" s="44" t="s">
        <v>52</v>
      </c>
      <c r="F78" s="45"/>
      <c r="G78" s="45"/>
      <c r="H78" s="131"/>
      <c r="I78" s="126"/>
      <c r="J78" s="26">
        <f>H78*I78</f>
        <v>0</v>
      </c>
      <c r="K78" s="11"/>
    </row>
    <row r="79" spans="2:11" s="4" customFormat="1" ht="24.75" customHeight="1" thickBot="1">
      <c r="B79" s="7"/>
      <c r="C79" s="46"/>
      <c r="D79" s="47"/>
      <c r="E79" s="44" t="s">
        <v>53</v>
      </c>
      <c r="F79" s="45"/>
      <c r="G79" s="45"/>
      <c r="H79" s="131"/>
      <c r="I79" s="126"/>
      <c r="J79" s="26">
        <f t="shared" ref="J79:J81" si="9">H79*I79</f>
        <v>0</v>
      </c>
      <c r="K79" s="11"/>
    </row>
    <row r="80" spans="2:11" s="4" customFormat="1" ht="24.75" customHeight="1" thickBot="1">
      <c r="B80" s="7"/>
      <c r="C80" s="46"/>
      <c r="D80" s="47"/>
      <c r="E80" s="44" t="s">
        <v>54</v>
      </c>
      <c r="F80" s="45"/>
      <c r="G80" s="45"/>
      <c r="H80" s="131"/>
      <c r="I80" s="126"/>
      <c r="J80" s="26">
        <f t="shared" si="9"/>
        <v>0</v>
      </c>
      <c r="K80" s="11"/>
    </row>
    <row r="81" spans="2:11" s="4" customFormat="1" ht="24.75" customHeight="1" thickBot="1">
      <c r="B81" s="7"/>
      <c r="C81" s="46"/>
      <c r="D81" s="47"/>
      <c r="E81" s="97" t="s">
        <v>7</v>
      </c>
      <c r="F81" s="98"/>
      <c r="G81" s="98"/>
      <c r="H81" s="132"/>
      <c r="I81" s="127"/>
      <c r="J81" s="99">
        <f t="shared" si="9"/>
        <v>0</v>
      </c>
      <c r="K81" s="11"/>
    </row>
    <row r="82" spans="2:11" s="4" customFormat="1" ht="24.75" customHeight="1" thickBot="1">
      <c r="B82" s="7"/>
      <c r="C82" s="46"/>
      <c r="D82" s="47"/>
      <c r="E82" s="121" t="s">
        <v>6</v>
      </c>
      <c r="F82" s="122">
        <f>SUM(F74:F81)</f>
        <v>0</v>
      </c>
      <c r="G82" s="122">
        <f>SUM(G74:G81)</f>
        <v>0</v>
      </c>
      <c r="H82" s="122">
        <f>SUM(H74:H81)</f>
        <v>0</v>
      </c>
      <c r="I82" s="122"/>
      <c r="J82" s="122">
        <f>SUM(J74:J81)</f>
        <v>0</v>
      </c>
      <c r="K82" s="11"/>
    </row>
    <row r="83" spans="2:11" s="4" customFormat="1" ht="24.75" customHeight="1" thickBot="1">
      <c r="B83" s="7"/>
      <c r="C83" s="197" t="s">
        <v>83</v>
      </c>
      <c r="D83" s="198"/>
      <c r="E83" s="44" t="s">
        <v>48</v>
      </c>
      <c r="F83" s="45"/>
      <c r="G83" s="45"/>
      <c r="H83" s="131"/>
      <c r="I83" s="126"/>
      <c r="J83" s="26">
        <f>H83*I83</f>
        <v>0</v>
      </c>
      <c r="K83" s="11"/>
    </row>
    <row r="84" spans="2:11" s="4" customFormat="1" ht="24.75" customHeight="1" thickBot="1">
      <c r="B84" s="7"/>
      <c r="C84" s="46"/>
      <c r="D84" s="47"/>
      <c r="E84" s="44" t="s">
        <v>49</v>
      </c>
      <c r="F84" s="45"/>
      <c r="G84" s="45"/>
      <c r="H84" s="131"/>
      <c r="I84" s="126"/>
      <c r="J84" s="26">
        <f>H84*I84</f>
        <v>0</v>
      </c>
      <c r="K84" s="11"/>
    </row>
    <row r="85" spans="2:11" s="4" customFormat="1" ht="24.75" customHeight="1" thickBot="1">
      <c r="B85" s="7"/>
      <c r="C85" s="46"/>
      <c r="D85" s="47"/>
      <c r="E85" s="44" t="s">
        <v>50</v>
      </c>
      <c r="F85" s="45"/>
      <c r="G85" s="45"/>
      <c r="H85" s="131"/>
      <c r="I85" s="126"/>
      <c r="J85" s="26">
        <f>H85*I85</f>
        <v>0</v>
      </c>
      <c r="K85" s="11"/>
    </row>
    <row r="86" spans="2:11" s="4" customFormat="1" ht="24.75" customHeight="1" thickBot="1">
      <c r="B86" s="7"/>
      <c r="C86" s="46"/>
      <c r="D86" s="47"/>
      <c r="E86" s="44" t="s">
        <v>51</v>
      </c>
      <c r="F86" s="45"/>
      <c r="G86" s="45"/>
      <c r="H86" s="131"/>
      <c r="I86" s="126"/>
      <c r="J86" s="26">
        <f>H86*I86</f>
        <v>0</v>
      </c>
      <c r="K86" s="11"/>
    </row>
    <row r="87" spans="2:11" s="4" customFormat="1" ht="24.75" customHeight="1" thickBot="1">
      <c r="B87" s="7"/>
      <c r="C87" s="46"/>
      <c r="D87" s="47"/>
      <c r="E87" s="44" t="s">
        <v>52</v>
      </c>
      <c r="F87" s="45"/>
      <c r="G87" s="45"/>
      <c r="H87" s="131"/>
      <c r="I87" s="126"/>
      <c r="J87" s="26">
        <f>H87*I87</f>
        <v>0</v>
      </c>
      <c r="K87" s="11"/>
    </row>
    <row r="88" spans="2:11" s="4" customFormat="1" ht="24.75" customHeight="1" thickBot="1">
      <c r="B88" s="7"/>
      <c r="C88" s="46"/>
      <c r="D88" s="47"/>
      <c r="E88" s="44" t="s">
        <v>53</v>
      </c>
      <c r="F88" s="45"/>
      <c r="G88" s="45"/>
      <c r="H88" s="131"/>
      <c r="I88" s="126"/>
      <c r="J88" s="26">
        <f t="shared" ref="J88:J90" si="10">H88*I88</f>
        <v>0</v>
      </c>
      <c r="K88" s="11"/>
    </row>
    <row r="89" spans="2:11" s="4" customFormat="1" ht="24.75" customHeight="1" thickBot="1">
      <c r="B89" s="7"/>
      <c r="C89" s="46"/>
      <c r="D89" s="47"/>
      <c r="E89" s="44" t="s">
        <v>54</v>
      </c>
      <c r="F89" s="45"/>
      <c r="G89" s="45"/>
      <c r="H89" s="131"/>
      <c r="I89" s="126"/>
      <c r="J89" s="26">
        <f t="shared" si="10"/>
        <v>0</v>
      </c>
      <c r="K89" s="11"/>
    </row>
    <row r="90" spans="2:11" s="4" customFormat="1" ht="24.75" customHeight="1" thickBot="1">
      <c r="B90" s="7"/>
      <c r="C90" s="46"/>
      <c r="D90" s="47"/>
      <c r="E90" s="97" t="s">
        <v>7</v>
      </c>
      <c r="F90" s="98"/>
      <c r="G90" s="98"/>
      <c r="H90" s="132"/>
      <c r="I90" s="127"/>
      <c r="J90" s="99">
        <f t="shared" si="10"/>
        <v>0</v>
      </c>
      <c r="K90" s="11"/>
    </row>
    <row r="91" spans="2:11" s="4" customFormat="1" ht="24.75" customHeight="1" thickBot="1">
      <c r="B91" s="7"/>
      <c r="C91" s="46"/>
      <c r="D91" s="47"/>
      <c r="E91" s="121" t="s">
        <v>6</v>
      </c>
      <c r="F91" s="122">
        <f>SUM(F83:F90)</f>
        <v>0</v>
      </c>
      <c r="G91" s="122">
        <f>SUM(G83:G90)</f>
        <v>0</v>
      </c>
      <c r="H91" s="122">
        <f>SUM(H83:H90)</f>
        <v>0</v>
      </c>
      <c r="I91" s="122"/>
      <c r="J91" s="122">
        <f>SUM(J83:J90)</f>
        <v>0</v>
      </c>
      <c r="K91" s="11"/>
    </row>
    <row r="92" spans="2:11" s="4" customFormat="1" ht="24.75" customHeight="1" thickBot="1">
      <c r="B92" s="7"/>
      <c r="C92" s="197" t="s">
        <v>84</v>
      </c>
      <c r="D92" s="198"/>
      <c r="E92" s="44" t="s">
        <v>48</v>
      </c>
      <c r="F92" s="45"/>
      <c r="G92" s="45"/>
      <c r="H92" s="131"/>
      <c r="I92" s="126"/>
      <c r="J92" s="26">
        <f>H92*I92</f>
        <v>0</v>
      </c>
      <c r="K92" s="11"/>
    </row>
    <row r="93" spans="2:11" s="4" customFormat="1" ht="24.75" customHeight="1" thickBot="1">
      <c r="B93" s="7"/>
      <c r="C93" s="46"/>
      <c r="D93" s="47"/>
      <c r="E93" s="44" t="s">
        <v>49</v>
      </c>
      <c r="F93" s="45"/>
      <c r="G93" s="45"/>
      <c r="H93" s="131"/>
      <c r="I93" s="126"/>
      <c r="J93" s="26">
        <f>H93*I93</f>
        <v>0</v>
      </c>
      <c r="K93" s="11"/>
    </row>
    <row r="94" spans="2:11" s="4" customFormat="1" ht="24.75" customHeight="1" thickBot="1">
      <c r="B94" s="7"/>
      <c r="C94" s="46"/>
      <c r="D94" s="47"/>
      <c r="E94" s="44" t="s">
        <v>50</v>
      </c>
      <c r="F94" s="45"/>
      <c r="G94" s="45"/>
      <c r="H94" s="131"/>
      <c r="I94" s="126"/>
      <c r="J94" s="26">
        <f>H94*I94</f>
        <v>0</v>
      </c>
      <c r="K94" s="11"/>
    </row>
    <row r="95" spans="2:11" s="4" customFormat="1" ht="24.75" customHeight="1" thickBot="1">
      <c r="B95" s="7"/>
      <c r="C95" s="46"/>
      <c r="D95" s="47"/>
      <c r="E95" s="44" t="s">
        <v>51</v>
      </c>
      <c r="F95" s="45"/>
      <c r="G95" s="45"/>
      <c r="H95" s="131"/>
      <c r="I95" s="126"/>
      <c r="J95" s="26">
        <f>H95*I95</f>
        <v>0</v>
      </c>
      <c r="K95" s="11"/>
    </row>
    <row r="96" spans="2:11" s="4" customFormat="1" ht="24.75" customHeight="1" thickBot="1">
      <c r="B96" s="7"/>
      <c r="C96" s="46"/>
      <c r="D96" s="47"/>
      <c r="E96" s="44" t="s">
        <v>52</v>
      </c>
      <c r="F96" s="45"/>
      <c r="G96" s="45"/>
      <c r="H96" s="131"/>
      <c r="I96" s="126"/>
      <c r="J96" s="26">
        <f>H96*I96</f>
        <v>0</v>
      </c>
      <c r="K96" s="11"/>
    </row>
    <row r="97" spans="2:11" s="4" customFormat="1" ht="24.75" customHeight="1" thickBot="1">
      <c r="B97" s="7"/>
      <c r="C97" s="46"/>
      <c r="D97" s="47"/>
      <c r="E97" s="44" t="s">
        <v>53</v>
      </c>
      <c r="F97" s="45"/>
      <c r="G97" s="45"/>
      <c r="H97" s="131"/>
      <c r="I97" s="126"/>
      <c r="J97" s="26">
        <f t="shared" ref="J97:J99" si="11">H97*I97</f>
        <v>0</v>
      </c>
      <c r="K97" s="11"/>
    </row>
    <row r="98" spans="2:11" s="4" customFormat="1" ht="24.75" customHeight="1" thickBot="1">
      <c r="B98" s="7"/>
      <c r="C98" s="46"/>
      <c r="D98" s="47"/>
      <c r="E98" s="44" t="s">
        <v>54</v>
      </c>
      <c r="F98" s="45"/>
      <c r="G98" s="45"/>
      <c r="H98" s="131"/>
      <c r="I98" s="126"/>
      <c r="J98" s="26">
        <f t="shared" si="11"/>
        <v>0</v>
      </c>
      <c r="K98" s="11"/>
    </row>
    <row r="99" spans="2:11" s="4" customFormat="1" ht="24.75" customHeight="1" thickBot="1">
      <c r="B99" s="7"/>
      <c r="C99" s="46"/>
      <c r="D99" s="47"/>
      <c r="E99" s="97" t="s">
        <v>7</v>
      </c>
      <c r="F99" s="98"/>
      <c r="G99" s="98"/>
      <c r="H99" s="132"/>
      <c r="I99" s="127"/>
      <c r="J99" s="99">
        <f t="shared" si="11"/>
        <v>0</v>
      </c>
      <c r="K99" s="11"/>
    </row>
    <row r="100" spans="2:11" s="4" customFormat="1" ht="24.75" customHeight="1" thickBot="1">
      <c r="B100" s="7"/>
      <c r="C100" s="46"/>
      <c r="D100" s="47"/>
      <c r="E100" s="121" t="s">
        <v>6</v>
      </c>
      <c r="F100" s="122">
        <f>SUM(F92:F99)</f>
        <v>0</v>
      </c>
      <c r="G100" s="122">
        <f>SUM(G92:G99)</f>
        <v>0</v>
      </c>
      <c r="H100" s="122">
        <f>SUM(H92:H99)</f>
        <v>0</v>
      </c>
      <c r="I100" s="122"/>
      <c r="J100" s="122">
        <f>SUM(J92:J99)</f>
        <v>0</v>
      </c>
      <c r="K100" s="11"/>
    </row>
    <row r="101" spans="2:11" s="4" customFormat="1" ht="24.75" customHeight="1" thickBot="1">
      <c r="B101" s="7"/>
      <c r="C101" s="197" t="s">
        <v>85</v>
      </c>
      <c r="D101" s="198"/>
      <c r="E101" s="44" t="s">
        <v>48</v>
      </c>
      <c r="F101" s="45"/>
      <c r="G101" s="45"/>
      <c r="H101" s="131"/>
      <c r="I101" s="126"/>
      <c r="J101" s="26">
        <f>H101*I101</f>
        <v>0</v>
      </c>
      <c r="K101" s="11"/>
    </row>
    <row r="102" spans="2:11" s="4" customFormat="1" ht="24.75" customHeight="1" thickBot="1">
      <c r="B102" s="7"/>
      <c r="C102" s="46"/>
      <c r="D102" s="47"/>
      <c r="E102" s="44" t="s">
        <v>49</v>
      </c>
      <c r="F102" s="45"/>
      <c r="G102" s="45"/>
      <c r="H102" s="131"/>
      <c r="I102" s="126"/>
      <c r="J102" s="26">
        <f>H102*I102</f>
        <v>0</v>
      </c>
      <c r="K102" s="11"/>
    </row>
    <row r="103" spans="2:11" s="4" customFormat="1" ht="24.75" customHeight="1" thickBot="1">
      <c r="B103" s="7"/>
      <c r="C103" s="46"/>
      <c r="D103" s="47"/>
      <c r="E103" s="44" t="s">
        <v>50</v>
      </c>
      <c r="F103" s="45"/>
      <c r="G103" s="45"/>
      <c r="H103" s="131"/>
      <c r="I103" s="126"/>
      <c r="J103" s="26">
        <f>H103*I103</f>
        <v>0</v>
      </c>
      <c r="K103" s="11"/>
    </row>
    <row r="104" spans="2:11" s="4" customFormat="1" ht="24.75" customHeight="1" thickBot="1">
      <c r="B104" s="7"/>
      <c r="C104" s="46"/>
      <c r="D104" s="47"/>
      <c r="E104" s="44" t="s">
        <v>51</v>
      </c>
      <c r="F104" s="45"/>
      <c r="G104" s="45"/>
      <c r="H104" s="131"/>
      <c r="I104" s="126"/>
      <c r="J104" s="26">
        <f>H104*I104</f>
        <v>0</v>
      </c>
      <c r="K104" s="11"/>
    </row>
    <row r="105" spans="2:11" s="4" customFormat="1" ht="24.75" customHeight="1" thickBot="1">
      <c r="B105" s="7"/>
      <c r="C105" s="46"/>
      <c r="D105" s="47"/>
      <c r="E105" s="44" t="s">
        <v>52</v>
      </c>
      <c r="F105" s="45"/>
      <c r="G105" s="45"/>
      <c r="H105" s="131"/>
      <c r="I105" s="126"/>
      <c r="J105" s="26">
        <f>H105*I105</f>
        <v>0</v>
      </c>
      <c r="K105" s="11"/>
    </row>
    <row r="106" spans="2:11" s="4" customFormat="1" ht="24.75" customHeight="1" thickBot="1">
      <c r="B106" s="7"/>
      <c r="C106" s="46"/>
      <c r="D106" s="47"/>
      <c r="E106" s="44" t="s">
        <v>53</v>
      </c>
      <c r="F106" s="45"/>
      <c r="G106" s="45"/>
      <c r="H106" s="131"/>
      <c r="I106" s="126"/>
      <c r="J106" s="26">
        <f t="shared" ref="J106:J108" si="12">H106*I106</f>
        <v>0</v>
      </c>
      <c r="K106" s="11"/>
    </row>
    <row r="107" spans="2:11" s="4" customFormat="1" ht="24.75" customHeight="1" thickBot="1">
      <c r="B107" s="7"/>
      <c r="C107" s="46"/>
      <c r="D107" s="47"/>
      <c r="E107" s="44" t="s">
        <v>54</v>
      </c>
      <c r="F107" s="45"/>
      <c r="G107" s="45"/>
      <c r="H107" s="131"/>
      <c r="I107" s="126"/>
      <c r="J107" s="26">
        <f t="shared" si="12"/>
        <v>0</v>
      </c>
      <c r="K107" s="11"/>
    </row>
    <row r="108" spans="2:11" s="4" customFormat="1" ht="24.75" customHeight="1" thickBot="1">
      <c r="B108" s="7"/>
      <c r="C108" s="46"/>
      <c r="D108" s="47"/>
      <c r="E108" s="97" t="s">
        <v>7</v>
      </c>
      <c r="F108" s="98"/>
      <c r="G108" s="98"/>
      <c r="H108" s="132"/>
      <c r="I108" s="127"/>
      <c r="J108" s="99">
        <f t="shared" si="12"/>
        <v>0</v>
      </c>
      <c r="K108" s="11"/>
    </row>
    <row r="109" spans="2:11" s="4" customFormat="1" ht="24.75" customHeight="1" thickBot="1">
      <c r="B109" s="7"/>
      <c r="C109" s="123"/>
      <c r="D109" s="124"/>
      <c r="E109" s="125" t="s">
        <v>6</v>
      </c>
      <c r="F109" s="122">
        <f>SUM(F101:F108)</f>
        <v>0</v>
      </c>
      <c r="G109" s="122">
        <f>SUM(G101:G108)</f>
        <v>0</v>
      </c>
      <c r="H109" s="122">
        <f>SUM(H101:H108)</f>
        <v>0</v>
      </c>
      <c r="I109" s="122"/>
      <c r="J109" s="122">
        <f>SUM(J101:J108)</f>
        <v>0</v>
      </c>
      <c r="K109" s="11"/>
    </row>
    <row r="110" spans="2:11" s="4" customFormat="1" ht="24.75" customHeight="1" thickBot="1">
      <c r="B110" s="7"/>
      <c r="C110" s="179"/>
      <c r="D110" s="14"/>
      <c r="E110" s="125" t="s">
        <v>232</v>
      </c>
      <c r="F110" s="122">
        <f>F46+F55+F64+F73+F82+F91+F100+F109</f>
        <v>0</v>
      </c>
      <c r="G110" s="122">
        <f>G46+G55+G64+G73+G82+G91+G100+G109</f>
        <v>0</v>
      </c>
      <c r="H110" s="122">
        <f>H46+H55+H64+H73+H82+H91+H100+H109</f>
        <v>0</v>
      </c>
      <c r="I110" s="122"/>
      <c r="J110" s="122">
        <f>J46+J55+J64+J73+J82+J91+J100+J109</f>
        <v>0</v>
      </c>
      <c r="K110" s="11"/>
    </row>
    <row r="111" spans="2:11">
      <c r="B111" s="7"/>
      <c r="C111" s="7"/>
      <c r="D111" s="7"/>
      <c r="E111" s="7"/>
      <c r="F111" s="7"/>
      <c r="G111" s="7"/>
      <c r="H111" s="7"/>
      <c r="I111" s="7"/>
      <c r="J111" s="7"/>
      <c r="K111" s="11"/>
    </row>
    <row r="112" spans="2:11" s="4" customFormat="1" ht="18" customHeight="1">
      <c r="B112" s="7"/>
      <c r="C112" s="9" t="s">
        <v>73</v>
      </c>
      <c r="D112" s="10"/>
      <c r="E112" s="10"/>
      <c r="F112" s="10"/>
      <c r="G112" s="10"/>
      <c r="H112" s="10"/>
      <c r="I112" s="10"/>
      <c r="J112" s="10"/>
      <c r="K112" s="11"/>
    </row>
    <row r="113" spans="2:11" s="4" customFormat="1" ht="18" customHeight="1">
      <c r="B113" s="7"/>
      <c r="C113" s="14"/>
      <c r="D113" s="14"/>
      <c r="E113" s="14"/>
      <c r="F113" s="14"/>
      <c r="G113" s="14"/>
      <c r="H113" s="14"/>
      <c r="I113" s="14"/>
      <c r="J113" s="14"/>
      <c r="K113" s="11"/>
    </row>
    <row r="114" spans="2:11" s="4" customFormat="1" ht="5.25" customHeight="1" thickBot="1">
      <c r="B114" s="7"/>
      <c r="C114" s="1"/>
      <c r="D114" s="1"/>
      <c r="E114" s="1"/>
      <c r="F114" s="1"/>
      <c r="G114" s="2"/>
      <c r="H114" s="2"/>
      <c r="I114" s="14"/>
      <c r="J114" s="14"/>
      <c r="K114" s="11"/>
    </row>
    <row r="115" spans="2:11" s="4" customFormat="1" ht="48.45" customHeight="1" thickBot="1">
      <c r="B115" s="7"/>
      <c r="C115" s="18"/>
      <c r="D115" s="19" t="s">
        <v>56</v>
      </c>
      <c r="E115" s="32" t="s">
        <v>57</v>
      </c>
      <c r="F115" s="32" t="s">
        <v>74</v>
      </c>
      <c r="G115" s="32" t="s">
        <v>75</v>
      </c>
      <c r="H115" s="11"/>
      <c r="I115" s="11"/>
      <c r="J115" s="11"/>
      <c r="K115" s="11"/>
    </row>
    <row r="116" spans="2:11" s="4" customFormat="1" ht="17.25" customHeight="1">
      <c r="B116" s="7"/>
      <c r="C116" s="33" t="s">
        <v>48</v>
      </c>
      <c r="D116" s="23"/>
      <c r="E116" s="23"/>
      <c r="F116" s="128"/>
      <c r="G116" s="128"/>
      <c r="H116" s="11"/>
      <c r="I116" s="11"/>
      <c r="J116" s="11"/>
      <c r="K116" s="11"/>
    </row>
    <row r="117" spans="2:11" s="4" customFormat="1" ht="17.25" customHeight="1">
      <c r="B117" s="7"/>
      <c r="C117" s="34" t="s">
        <v>49</v>
      </c>
      <c r="D117" s="3"/>
      <c r="E117" s="37"/>
      <c r="F117" s="129"/>
      <c r="G117" s="129"/>
      <c r="H117" s="11"/>
      <c r="I117" s="11"/>
      <c r="J117" s="11"/>
      <c r="K117" s="11"/>
    </row>
    <row r="118" spans="2:11" s="4" customFormat="1" ht="17.25" customHeight="1">
      <c r="B118" s="7"/>
      <c r="C118" s="34" t="s">
        <v>50</v>
      </c>
      <c r="D118" s="3"/>
      <c r="E118" s="37"/>
      <c r="F118" s="129"/>
      <c r="G118" s="129"/>
      <c r="H118" s="11"/>
      <c r="I118" s="11"/>
      <c r="J118" s="11"/>
      <c r="K118" s="11"/>
    </row>
    <row r="119" spans="2:11" s="4" customFormat="1" ht="17.25" customHeight="1">
      <c r="B119" s="7"/>
      <c r="C119" s="34" t="s">
        <v>51</v>
      </c>
      <c r="D119" s="3"/>
      <c r="E119" s="37"/>
      <c r="F119" s="129"/>
      <c r="G119" s="129"/>
      <c r="H119" s="11"/>
      <c r="I119" s="11"/>
      <c r="J119" s="11"/>
      <c r="K119" s="11"/>
    </row>
    <row r="120" spans="2:11" s="4" customFormat="1" ht="17.25" customHeight="1">
      <c r="B120" s="7"/>
      <c r="C120" s="34" t="s">
        <v>52</v>
      </c>
      <c r="D120" s="3"/>
      <c r="E120" s="37"/>
      <c r="F120" s="129"/>
      <c r="G120" s="129"/>
      <c r="H120" s="11"/>
      <c r="I120" s="11"/>
      <c r="J120" s="11"/>
      <c r="K120" s="11"/>
    </row>
    <row r="121" spans="2:11" s="4" customFormat="1" ht="17.25" customHeight="1">
      <c r="B121" s="7"/>
      <c r="C121" s="34" t="s">
        <v>53</v>
      </c>
      <c r="D121" s="3"/>
      <c r="E121" s="37"/>
      <c r="F121" s="129"/>
      <c r="G121" s="129"/>
      <c r="H121" s="11"/>
      <c r="I121" s="11"/>
      <c r="J121" s="11"/>
      <c r="K121" s="11"/>
    </row>
    <row r="122" spans="2:11" s="4" customFormat="1" ht="17.25" customHeight="1">
      <c r="B122" s="7"/>
      <c r="C122" s="34" t="s">
        <v>54</v>
      </c>
      <c r="D122" s="3"/>
      <c r="E122" s="37"/>
      <c r="F122" s="129"/>
      <c r="G122" s="129"/>
      <c r="H122" s="11"/>
      <c r="I122" s="11"/>
      <c r="J122" s="11"/>
      <c r="K122" s="11"/>
    </row>
    <row r="123" spans="2:11" s="4" customFormat="1" ht="17.25" customHeight="1" thickBot="1">
      <c r="B123" s="7"/>
      <c r="C123" s="35" t="s">
        <v>55</v>
      </c>
      <c r="D123" s="36"/>
      <c r="E123" s="38"/>
      <c r="F123" s="129"/>
      <c r="G123" s="129"/>
      <c r="H123" s="11"/>
      <c r="I123" s="11"/>
      <c r="J123" s="11"/>
      <c r="K123" s="11"/>
    </row>
    <row r="124" spans="2:11" s="4" customFormat="1" ht="18" customHeight="1" thickBot="1">
      <c r="B124" s="7"/>
      <c r="C124" s="14"/>
      <c r="D124" s="14"/>
      <c r="E124" s="117" t="s">
        <v>6</v>
      </c>
      <c r="F124" s="130">
        <f>+SUM(F116:F123)</f>
        <v>0</v>
      </c>
      <c r="G124" s="130">
        <f>+SUM(G116:G123)</f>
        <v>0</v>
      </c>
      <c r="H124" s="11"/>
      <c r="I124" s="11"/>
      <c r="J124" s="11"/>
      <c r="K124" s="11"/>
    </row>
    <row r="125" spans="2:11" s="4" customFormat="1" ht="18" customHeight="1">
      <c r="B125" s="7"/>
      <c r="C125" s="14"/>
      <c r="D125" s="14"/>
      <c r="E125" s="117"/>
      <c r="F125" s="133"/>
      <c r="G125" s="133"/>
      <c r="H125" s="133"/>
      <c r="I125" s="133"/>
      <c r="J125" s="134"/>
      <c r="K125" s="11"/>
    </row>
    <row r="126" spans="2:11">
      <c r="B126" s="7"/>
      <c r="C126" s="199" t="s">
        <v>76</v>
      </c>
      <c r="D126" s="200"/>
      <c r="E126" s="200"/>
      <c r="F126" s="194" t="s">
        <v>77</v>
      </c>
      <c r="G126" s="194"/>
      <c r="H126" s="194"/>
      <c r="I126" s="194"/>
      <c r="J126" s="7"/>
      <c r="K126" s="11"/>
    </row>
    <row r="127" spans="2:11" ht="24" customHeight="1">
      <c r="B127" s="7"/>
      <c r="C127" s="200"/>
      <c r="D127" s="200"/>
      <c r="E127" s="200"/>
      <c r="F127" s="203"/>
      <c r="G127" s="203"/>
      <c r="H127" s="203"/>
      <c r="I127" s="203"/>
      <c r="J127" s="7"/>
      <c r="K127" s="11"/>
    </row>
    <row r="128" spans="2:11" ht="94.5" customHeight="1">
      <c r="B128" s="7"/>
      <c r="C128" s="7"/>
      <c r="D128" s="7"/>
      <c r="E128" s="7"/>
      <c r="F128" s="203"/>
      <c r="G128" s="203"/>
      <c r="H128" s="203"/>
      <c r="I128" s="203"/>
      <c r="J128" s="7"/>
      <c r="K128" s="11"/>
    </row>
    <row r="129" spans="2:11">
      <c r="B129" s="7"/>
      <c r="C129" s="7"/>
      <c r="D129" s="7"/>
      <c r="E129" s="7"/>
      <c r="F129" s="7"/>
      <c r="G129" s="7"/>
      <c r="H129" s="7"/>
      <c r="I129" s="7"/>
      <c r="J129" s="7"/>
      <c r="K129" s="11"/>
    </row>
    <row r="130" spans="2:11">
      <c r="B130" s="7"/>
      <c r="C130" s="7"/>
      <c r="D130" s="7"/>
      <c r="E130" s="7"/>
      <c r="F130" s="7"/>
      <c r="G130" s="7"/>
      <c r="H130" s="7"/>
      <c r="I130" s="7"/>
      <c r="J130" s="7"/>
      <c r="K130" s="11"/>
    </row>
  </sheetData>
  <sheetProtection selectLockedCells="1"/>
  <mergeCells count="18">
    <mergeCell ref="H19:I19"/>
    <mergeCell ref="D7:J7"/>
    <mergeCell ref="D11:J11"/>
    <mergeCell ref="D15:E15"/>
    <mergeCell ref="D9:E9"/>
    <mergeCell ref="D13:E13"/>
    <mergeCell ref="C35:D35"/>
    <mergeCell ref="F126:I126"/>
    <mergeCell ref="C38:D38"/>
    <mergeCell ref="C65:D65"/>
    <mergeCell ref="C56:D56"/>
    <mergeCell ref="C126:E127"/>
    <mergeCell ref="C47:D47"/>
    <mergeCell ref="F127:I128"/>
    <mergeCell ref="C101:D101"/>
    <mergeCell ref="C92:D92"/>
    <mergeCell ref="C83:D83"/>
    <mergeCell ref="C74:D74"/>
  </mergeCells>
  <conditionalFormatting sqref="B20:J22 B1:J1 B23:B29 B17:J18 B19:H19 J19 B111:J111 B4:J12 B32 B36:J36 K1:K12 K31:K36 F56:G56 F65:G65 F74:G74 F83:G83 F92:G92 F101:G101 B15:F16 K15:K29">
    <cfRule type="containsText" dxfId="1094" priority="1725" operator="containsText" text="Preencha">
      <formula>NOT(ISERROR(SEARCH("Preencha",B1)))</formula>
    </cfRule>
    <cfRule type="cellIs" dxfId="1093" priority="1726" operator="equal">
      <formula>"Selecione uma opção:"</formula>
    </cfRule>
  </conditionalFormatting>
  <conditionalFormatting sqref="B21:J22 B23:B29 B111:J111 B32">
    <cfRule type="expression" dxfId="1092" priority="1716">
      <formula>#REF!="Selecione uma opção:"</formula>
    </cfRule>
    <cfRule type="expression" dxfId="1091" priority="1717">
      <formula>#REF!="  Não reembolsável"</formula>
    </cfRule>
  </conditionalFormatting>
  <conditionalFormatting sqref="D26:E26 D27:D29 J32 D32:H32">
    <cfRule type="expression" dxfId="1090" priority="1711">
      <formula>$B26&gt;$B$15</formula>
    </cfRule>
  </conditionalFormatting>
  <conditionalFormatting sqref="B33:E33">
    <cfRule type="containsText" dxfId="1089" priority="1701" operator="containsText" text="Preencha">
      <formula>NOT(ISERROR(SEARCH("Preencha",B33)))</formula>
    </cfRule>
    <cfRule type="cellIs" dxfId="1088" priority="1702" operator="equal">
      <formula>"Selecione uma opção:"</formula>
    </cfRule>
  </conditionalFormatting>
  <conditionalFormatting sqref="B33:E33">
    <cfRule type="expression" dxfId="1087" priority="1699">
      <formula>#REF!="Selecione uma opção:"</formula>
    </cfRule>
    <cfRule type="expression" dxfId="1086" priority="1700">
      <formula>#REF!="  Não reembolsável"</formula>
    </cfRule>
  </conditionalFormatting>
  <conditionalFormatting sqref="B129:J130 B128:E128 J126:J128 B126:C126 B127">
    <cfRule type="containsText" dxfId="1085" priority="1692" operator="containsText" text="Preencha">
      <formula>NOT(ISERROR(SEARCH("Preencha",B126)))</formula>
    </cfRule>
    <cfRule type="cellIs" dxfId="1084" priority="1693" operator="equal">
      <formula>"Selecione uma opção:"</formula>
    </cfRule>
  </conditionalFormatting>
  <conditionalFormatting sqref="B129:J130 B128:E128 J126:J128 B126:C126 B127">
    <cfRule type="expression" dxfId="1083" priority="1690">
      <formula>#REF!="Selecione uma opção:"</formula>
    </cfRule>
    <cfRule type="expression" dxfId="1082" priority="1691">
      <formula>#REF!="  Não reembolsável"</formula>
    </cfRule>
  </conditionalFormatting>
  <conditionalFormatting sqref="F126:F127">
    <cfRule type="expression" dxfId="1081" priority="1679">
      <formula>$K$5="S"</formula>
    </cfRule>
  </conditionalFormatting>
  <conditionalFormatting sqref="F126:F127">
    <cfRule type="containsText" dxfId="1080" priority="1677" operator="containsText" text="Preencha">
      <formula>NOT(ISERROR(SEARCH("Preencha",F126)))</formula>
    </cfRule>
    <cfRule type="cellIs" dxfId="1079" priority="1678" operator="equal">
      <formula>"Selecione uma opção:"</formula>
    </cfRule>
  </conditionalFormatting>
  <conditionalFormatting sqref="F33">
    <cfRule type="containsText" dxfId="1078" priority="1640" operator="containsText" text="Preencha">
      <formula>NOT(ISERROR(SEARCH("Preencha",F33)))</formula>
    </cfRule>
    <cfRule type="cellIs" dxfId="1077" priority="1641" operator="equal">
      <formula>"Selecione uma opção:"</formula>
    </cfRule>
  </conditionalFormatting>
  <conditionalFormatting sqref="F33">
    <cfRule type="expression" dxfId="1076" priority="1638">
      <formula>#REF!="Selecione uma opção:"</formula>
    </cfRule>
    <cfRule type="expression" dxfId="1075" priority="1639">
      <formula>#REF!="  Não reembolsável"</formula>
    </cfRule>
  </conditionalFormatting>
  <conditionalFormatting sqref="E27:E29">
    <cfRule type="expression" dxfId="1074" priority="1637">
      <formula>$B27&gt;$B$15</formula>
    </cfRule>
  </conditionalFormatting>
  <conditionalFormatting sqref="G15:J16">
    <cfRule type="containsText" dxfId="1073" priority="1635" operator="containsText" text="Preencha">
      <formula>NOT(ISERROR(SEARCH("Preencha",G15)))</formula>
    </cfRule>
    <cfRule type="cellIs" dxfId="1072" priority="1636" operator="equal">
      <formula>"Selecione uma opção:"</formula>
    </cfRule>
  </conditionalFormatting>
  <conditionalFormatting sqref="B34:J34">
    <cfRule type="containsText" dxfId="1071" priority="1611" operator="containsText" text="Preencha">
      <formula>NOT(ISERROR(SEARCH("Preencha",B34)))</formula>
    </cfRule>
    <cfRule type="cellIs" dxfId="1070" priority="1612" operator="equal">
      <formula>"Selecione uma opção:"</formula>
    </cfRule>
  </conditionalFormatting>
  <conditionalFormatting sqref="B34:J34">
    <cfRule type="expression" dxfId="1069" priority="1609">
      <formula>#REF!="Selecione uma opção:"</formula>
    </cfRule>
    <cfRule type="expression" dxfId="1068" priority="1610">
      <formula>#REF!="  Não reembolsável"</formula>
    </cfRule>
  </conditionalFormatting>
  <conditionalFormatting sqref="J23">
    <cfRule type="containsText" dxfId="1067" priority="1607" operator="containsText" text="Preencha">
      <formula>NOT(ISERROR(SEARCH("Preencha",J23)))</formula>
    </cfRule>
    <cfRule type="cellIs" dxfId="1066" priority="1608" operator="equal">
      <formula>"Selecione uma opção:"</formula>
    </cfRule>
  </conditionalFormatting>
  <conditionalFormatting sqref="J23">
    <cfRule type="expression" dxfId="1065" priority="1605">
      <formula>#REF!="Selecione uma opção:"</formula>
    </cfRule>
    <cfRule type="expression" dxfId="1064" priority="1606">
      <formula>#REF!="  Não reembolsável"</formula>
    </cfRule>
  </conditionalFormatting>
  <conditionalFormatting sqref="I23">
    <cfRule type="containsText" dxfId="1063" priority="1603" operator="containsText" text="Preencha">
      <formula>NOT(ISERROR(SEARCH("Preencha",I23)))</formula>
    </cfRule>
    <cfRule type="cellIs" dxfId="1062" priority="1604" operator="equal">
      <formula>"Selecione uma opção:"</formula>
    </cfRule>
  </conditionalFormatting>
  <conditionalFormatting sqref="I23">
    <cfRule type="expression" dxfId="1061" priority="1601">
      <formula>#REF!="Selecione uma opção:"</formula>
    </cfRule>
    <cfRule type="expression" dxfId="1060" priority="1602">
      <formula>#REF!="  Não reembolsável"</formula>
    </cfRule>
  </conditionalFormatting>
  <conditionalFormatting sqref="B2:J3">
    <cfRule type="containsText" dxfId="1059" priority="1587" operator="containsText" text="Preencha">
      <formula>NOT(ISERROR(SEARCH("Preencha",B2)))</formula>
    </cfRule>
    <cfRule type="cellIs" dxfId="1058" priority="1588" operator="equal">
      <formula>"Selecione uma opção:"</formula>
    </cfRule>
  </conditionalFormatting>
  <conditionalFormatting sqref="G33">
    <cfRule type="containsText" dxfId="1057" priority="1558" operator="containsText" text="Preencha">
      <formula>NOT(ISERROR(SEARCH("Preencha",G33)))</formula>
    </cfRule>
    <cfRule type="cellIs" dxfId="1056" priority="1559" operator="equal">
      <formula>"Selecione uma opção:"</formula>
    </cfRule>
  </conditionalFormatting>
  <conditionalFormatting sqref="G33">
    <cfRule type="expression" dxfId="1055" priority="1556">
      <formula>#REF!="Selecione uma opção:"</formula>
    </cfRule>
    <cfRule type="expression" dxfId="1054" priority="1557">
      <formula>#REF!="  Não reembolsável"</formula>
    </cfRule>
  </conditionalFormatting>
  <conditionalFormatting sqref="F26:G28">
    <cfRule type="expression" dxfId="1053" priority="1555">
      <formula>$B26&gt;$B$15</formula>
    </cfRule>
  </conditionalFormatting>
  <conditionalFormatting sqref="F29:G29">
    <cfRule type="expression" dxfId="1052" priority="1554">
      <formula>$B29&gt;$B$15</formula>
    </cfRule>
  </conditionalFormatting>
  <conditionalFormatting sqref="J26:J29">
    <cfRule type="expression" dxfId="1051" priority="1553">
      <formula>$B26&gt;$B$15</formula>
    </cfRule>
  </conditionalFormatting>
  <conditionalFormatting sqref="J33">
    <cfRule type="containsText" dxfId="1050" priority="1551" operator="containsText" text="Preencha">
      <formula>NOT(ISERROR(SEARCH("Preencha",J33)))</formula>
    </cfRule>
    <cfRule type="cellIs" dxfId="1049" priority="1552" operator="equal">
      <formula>"Selecione uma opção:"</formula>
    </cfRule>
  </conditionalFormatting>
  <conditionalFormatting sqref="J33">
    <cfRule type="expression" dxfId="1048" priority="1549">
      <formula>#REF!="Selecione uma opção:"</formula>
    </cfRule>
    <cfRule type="expression" dxfId="1047" priority="1550">
      <formula>#REF!="  Não reembolsável"</formula>
    </cfRule>
  </conditionalFormatting>
  <conditionalFormatting sqref="I33">
    <cfRule type="containsText" dxfId="1046" priority="1546" operator="containsText" text="Preencha">
      <formula>NOT(ISERROR(SEARCH("Preencha",I33)))</formula>
    </cfRule>
    <cfRule type="cellIs" dxfId="1045" priority="1547" operator="equal">
      <formula>"Selecione uma opção:"</formula>
    </cfRule>
  </conditionalFormatting>
  <conditionalFormatting sqref="I33">
    <cfRule type="expression" dxfId="1044" priority="1544">
      <formula>#REF!="Selecione uma opção:"</formula>
    </cfRule>
    <cfRule type="expression" dxfId="1043" priority="1545">
      <formula>#REF!="  Não reembolsável"</formula>
    </cfRule>
  </conditionalFormatting>
  <conditionalFormatting sqref="H33">
    <cfRule type="containsText" dxfId="1042" priority="1542" operator="containsText" text="Preencha">
      <formula>NOT(ISERROR(SEARCH("Preencha",H33)))</formula>
    </cfRule>
    <cfRule type="cellIs" dxfId="1041" priority="1543" operator="equal">
      <formula>"Selecione uma opção:"</formula>
    </cfRule>
  </conditionalFormatting>
  <conditionalFormatting sqref="H33">
    <cfRule type="expression" dxfId="1040" priority="1540">
      <formula>#REF!="Selecione uma opção:"</formula>
    </cfRule>
    <cfRule type="expression" dxfId="1039" priority="1541">
      <formula>#REF!="  Não reembolsável"</formula>
    </cfRule>
  </conditionalFormatting>
  <conditionalFormatting sqref="H26:H28">
    <cfRule type="expression" dxfId="1038" priority="1539">
      <formula>$B26&gt;$B$15</formula>
    </cfRule>
  </conditionalFormatting>
  <conditionalFormatting sqref="H29">
    <cfRule type="expression" dxfId="1037" priority="1538">
      <formula>$B29&gt;$B$15</formula>
    </cfRule>
  </conditionalFormatting>
  <conditionalFormatting sqref="B31">
    <cfRule type="containsText" dxfId="1036" priority="1536" operator="containsText" text="Preencha">
      <formula>NOT(ISERROR(SEARCH("Preencha",B31)))</formula>
    </cfRule>
    <cfRule type="cellIs" dxfId="1035" priority="1537" operator="equal">
      <formula>"Selecione uma opção:"</formula>
    </cfRule>
  </conditionalFormatting>
  <conditionalFormatting sqref="B31">
    <cfRule type="expression" dxfId="1034" priority="1534">
      <formula>#REF!="Selecione uma opção:"</formula>
    </cfRule>
    <cfRule type="expression" dxfId="1033" priority="1535">
      <formula>#REF!="  Não reembolsável"</formula>
    </cfRule>
  </conditionalFormatting>
  <conditionalFormatting sqref="F31:G31">
    <cfRule type="expression" dxfId="1032" priority="1531">
      <formula>$B31&gt;$B$15</formula>
    </cfRule>
  </conditionalFormatting>
  <conditionalFormatting sqref="J31">
    <cfRule type="expression" dxfId="1031" priority="1530">
      <formula>$B31&gt;$B$15</formula>
    </cfRule>
  </conditionalFormatting>
  <conditionalFormatting sqref="H31">
    <cfRule type="expression" dxfId="1030" priority="1528">
      <formula>$B31&gt;$B$15</formula>
    </cfRule>
  </conditionalFormatting>
  <conditionalFormatting sqref="D31">
    <cfRule type="expression" dxfId="1029" priority="1527">
      <formula>$B31&gt;$B$15</formula>
    </cfRule>
  </conditionalFormatting>
  <conditionalFormatting sqref="E31">
    <cfRule type="expression" dxfId="1028" priority="1526">
      <formula>$B31&gt;$B$15</formula>
    </cfRule>
  </conditionalFormatting>
  <conditionalFormatting sqref="B35 E35:J35 K37 B37 B47 K47 K50 B50 F104:G104">
    <cfRule type="containsText" dxfId="1027" priority="1524" operator="containsText" text="Preencha">
      <formula>NOT(ISERROR(SEARCH("Preencha",B35)))</formula>
    </cfRule>
    <cfRule type="cellIs" dxfId="1026" priority="1525" operator="equal">
      <formula>"Selecione uma opção:"</formula>
    </cfRule>
  </conditionalFormatting>
  <conditionalFormatting sqref="C35">
    <cfRule type="containsText" dxfId="1025" priority="1520" operator="containsText" text="Preencha">
      <formula>NOT(ISERROR(SEARCH("Preencha",C35)))</formula>
    </cfRule>
    <cfRule type="cellIs" dxfId="1024" priority="1521" operator="equal">
      <formula>"Selecione uma opção:"</formula>
    </cfRule>
  </conditionalFormatting>
  <conditionalFormatting sqref="A37:B37 E38:F38 K36:M38 K44:M44 F104:G104 A36:J36 L35:M35 A59:B59 F50:G50 F68:G68 F86:G86 G44 A44:B44 K50:M50 F59:G59 A65:B68 K68:M68 A74:B77 F77:G77 A83:B86 A92:B95 K86:M86 A101:B104 K1:K12 K31:K35 A46:B50 E46 I46 G47 K46:M47 K56:M59 F56:G56 F65:G65 K74:M77 F74:G74 F83:G83 K92:M95 F92:G92 F101:G101 K101:M104 K65:M65 K83:M83 I44 K15:K29 A35:C35 E35:J35">
    <cfRule type="expression" dxfId="1023" priority="1519">
      <formula>$N$5="S"</formula>
    </cfRule>
  </conditionalFormatting>
  <conditionalFormatting sqref="B38 E38:F38 K38 K44 B44 B46 K46 E46">
    <cfRule type="containsText" dxfId="1022" priority="1513" operator="containsText" text="Preencha">
      <formula>NOT(ISERROR(SEARCH("Preencha",B38)))</formula>
    </cfRule>
    <cfRule type="cellIs" dxfId="1021" priority="1514" operator="equal">
      <formula>"Selecione uma opção:"</formula>
    </cfRule>
  </conditionalFormatting>
  <conditionalFormatting sqref="A38:B38">
    <cfRule type="expression" dxfId="1020" priority="1512">
      <formula>$N$5="S"</formula>
    </cfRule>
  </conditionalFormatting>
  <conditionalFormatting sqref="B56 K56 K74 B74 K65 B65 B83 K83 K92 B92 B101 K101 K59 B59 B68 K68 B77 K77 K86 B86 K104 B104">
    <cfRule type="containsText" dxfId="1019" priority="1508" operator="containsText" text="Preencha">
      <formula>NOT(ISERROR(SEARCH("Preencha",B56)))</formula>
    </cfRule>
    <cfRule type="cellIs" dxfId="1018" priority="1509" operator="equal">
      <formula>"Selecione uma opção:"</formula>
    </cfRule>
  </conditionalFormatting>
  <conditionalFormatting sqref="A56:B56">
    <cfRule type="expression" dxfId="1017" priority="1507">
      <formula>$N$5="S"</formula>
    </cfRule>
  </conditionalFormatting>
  <conditionalFormatting sqref="D59">
    <cfRule type="containsText" dxfId="1016" priority="1495" operator="containsText" text="Preencha">
      <formula>NOT(ISERROR(SEARCH("Preencha",D59)))</formula>
    </cfRule>
    <cfRule type="cellIs" dxfId="1015" priority="1496" operator="equal">
      <formula>"Selecione uma opção:"</formula>
    </cfRule>
  </conditionalFormatting>
  <conditionalFormatting sqref="D59">
    <cfRule type="expression" dxfId="1014" priority="1494">
      <formula>$N$5="S"</formula>
    </cfRule>
  </conditionalFormatting>
  <conditionalFormatting sqref="D68">
    <cfRule type="containsText" dxfId="1013" priority="1488" operator="containsText" text="Preencha">
      <formula>NOT(ISERROR(SEARCH("Preencha",D68)))</formula>
    </cfRule>
    <cfRule type="cellIs" dxfId="1012" priority="1489" operator="equal">
      <formula>"Selecione uma opção:"</formula>
    </cfRule>
  </conditionalFormatting>
  <conditionalFormatting sqref="D68">
    <cfRule type="expression" dxfId="1011" priority="1487">
      <formula>$N$5="S"</formula>
    </cfRule>
  </conditionalFormatting>
  <conditionalFormatting sqref="D77">
    <cfRule type="containsText" dxfId="1010" priority="1481" operator="containsText" text="Preencha">
      <formula>NOT(ISERROR(SEARCH("Preencha",D77)))</formula>
    </cfRule>
    <cfRule type="cellIs" dxfId="1009" priority="1482" operator="equal">
      <formula>"Selecione uma opção:"</formula>
    </cfRule>
  </conditionalFormatting>
  <conditionalFormatting sqref="D77">
    <cfRule type="expression" dxfId="1008" priority="1480">
      <formula>$N$5="S"</formula>
    </cfRule>
  </conditionalFormatting>
  <conditionalFormatting sqref="D86">
    <cfRule type="containsText" dxfId="1007" priority="1474" operator="containsText" text="Preencha">
      <formula>NOT(ISERROR(SEARCH("Preencha",D86)))</formula>
    </cfRule>
    <cfRule type="cellIs" dxfId="1006" priority="1475" operator="equal">
      <formula>"Selecione uma opção:"</formula>
    </cfRule>
  </conditionalFormatting>
  <conditionalFormatting sqref="D86">
    <cfRule type="expression" dxfId="1005" priority="1473">
      <formula>$N$5="S"</formula>
    </cfRule>
  </conditionalFormatting>
  <conditionalFormatting sqref="D104">
    <cfRule type="containsText" dxfId="1004" priority="1464" operator="containsText" text="Preencha">
      <formula>NOT(ISERROR(SEARCH("Preencha",D104)))</formula>
    </cfRule>
    <cfRule type="cellIs" dxfId="1003" priority="1465" operator="equal">
      <formula>"Selecione uma opção:"</formula>
    </cfRule>
  </conditionalFormatting>
  <conditionalFormatting sqref="D104">
    <cfRule type="expression" dxfId="1002" priority="1463">
      <formula>$N$5="S"</formula>
    </cfRule>
  </conditionalFormatting>
  <conditionalFormatting sqref="F44 F46:F47">
    <cfRule type="expression" dxfId="1001" priority="1423">
      <formula>$N$5="S"</formula>
    </cfRule>
  </conditionalFormatting>
  <conditionalFormatting sqref="F44 F50 F59 F68 F77 F86 F46:F47">
    <cfRule type="containsText" dxfId="1000" priority="1421" operator="containsText" text="Preencha">
      <formula>NOT(ISERROR(SEARCH("Preencha",F44)))</formula>
    </cfRule>
    <cfRule type="cellIs" dxfId="999" priority="1422" operator="equal">
      <formula>"Selecione uma opção:"</formula>
    </cfRule>
  </conditionalFormatting>
  <conditionalFormatting sqref="G38">
    <cfRule type="expression" dxfId="998" priority="1420">
      <formula>$N$5="S"</formula>
    </cfRule>
  </conditionalFormatting>
  <conditionalFormatting sqref="G38 G44 G50 G59 G68 G77 G86 G47">
    <cfRule type="containsText" dxfId="997" priority="1418" operator="containsText" text="Preencha">
      <formula>NOT(ISERROR(SEARCH("Preencha",G38)))</formula>
    </cfRule>
    <cfRule type="cellIs" dxfId="996" priority="1419" operator="equal">
      <formula>"Selecione uma opção:"</formula>
    </cfRule>
  </conditionalFormatting>
  <conditionalFormatting sqref="I38">
    <cfRule type="expression" dxfId="995" priority="1417">
      <formula>$N$5="S"</formula>
    </cfRule>
  </conditionalFormatting>
  <conditionalFormatting sqref="I38 I44 I46">
    <cfRule type="containsText" dxfId="994" priority="1415" operator="containsText" text="Preencha">
      <formula>NOT(ISERROR(SEARCH("Preencha",I38)))</formula>
    </cfRule>
    <cfRule type="cellIs" dxfId="993" priority="1416" operator="equal">
      <formula>"Selecione uma opção:"</formula>
    </cfRule>
  </conditionalFormatting>
  <conditionalFormatting sqref="K42:M43">
    <cfRule type="expression" dxfId="992" priority="1369">
      <formula>$N$5="S"</formula>
    </cfRule>
  </conditionalFormatting>
  <conditionalFormatting sqref="K42:K43 B42:B43">
    <cfRule type="containsText" dxfId="991" priority="1367" operator="containsText" text="Preencha">
      <formula>NOT(ISERROR(SEARCH("Preencha",B42)))</formula>
    </cfRule>
    <cfRule type="cellIs" dxfId="990" priority="1368" operator="equal">
      <formula>"Selecione uma opção:"</formula>
    </cfRule>
  </conditionalFormatting>
  <conditionalFormatting sqref="A42:B43">
    <cfRule type="expression" dxfId="989" priority="1366">
      <formula>$N$5="S"</formula>
    </cfRule>
  </conditionalFormatting>
  <conditionalFormatting sqref="F42:F43">
    <cfRule type="expression" dxfId="988" priority="1362">
      <formula>$N$5="S"</formula>
    </cfRule>
  </conditionalFormatting>
  <conditionalFormatting sqref="F42:F43">
    <cfRule type="containsText" dxfId="987" priority="1360" operator="containsText" text="Preencha">
      <formula>NOT(ISERROR(SEARCH("Preencha",F42)))</formula>
    </cfRule>
    <cfRule type="cellIs" dxfId="986" priority="1361" operator="equal">
      <formula>"Selecione uma opção:"</formula>
    </cfRule>
  </conditionalFormatting>
  <conditionalFormatting sqref="G42:G43">
    <cfRule type="expression" dxfId="985" priority="1359">
      <formula>$N$5="S"</formula>
    </cfRule>
  </conditionalFormatting>
  <conditionalFormatting sqref="G42:G43">
    <cfRule type="containsText" dxfId="984" priority="1357" operator="containsText" text="Preencha">
      <formula>NOT(ISERROR(SEARCH("Preencha",G42)))</formula>
    </cfRule>
    <cfRule type="cellIs" dxfId="983" priority="1358" operator="equal">
      <formula>"Selecione uma opção:"</formula>
    </cfRule>
  </conditionalFormatting>
  <conditionalFormatting sqref="I42:I43">
    <cfRule type="expression" dxfId="982" priority="1356">
      <formula>$N$5="S"</formula>
    </cfRule>
  </conditionalFormatting>
  <conditionalFormatting sqref="I42:I43">
    <cfRule type="containsText" dxfId="981" priority="1354" operator="containsText" text="Preencha">
      <formula>NOT(ISERROR(SEARCH("Preencha",I42)))</formula>
    </cfRule>
    <cfRule type="cellIs" dxfId="980" priority="1355" operator="equal">
      <formula>"Selecione uma opção:"</formula>
    </cfRule>
  </conditionalFormatting>
  <conditionalFormatting sqref="K49 B49">
    <cfRule type="containsText" dxfId="979" priority="1349" operator="containsText" text="Preencha">
      <formula>NOT(ISERROR(SEARCH("Preencha",B49)))</formula>
    </cfRule>
    <cfRule type="cellIs" dxfId="978" priority="1350" operator="equal">
      <formula>"Selecione uma opção:"</formula>
    </cfRule>
  </conditionalFormatting>
  <conditionalFormatting sqref="K49:M49">
    <cfRule type="expression" dxfId="977" priority="1348">
      <formula>$N$5="S"</formula>
    </cfRule>
  </conditionalFormatting>
  <conditionalFormatting sqref="F49">
    <cfRule type="expression" dxfId="976" priority="1340">
      <formula>$N$5="S"</formula>
    </cfRule>
  </conditionalFormatting>
  <conditionalFormatting sqref="F49">
    <cfRule type="containsText" dxfId="975" priority="1338" operator="containsText" text="Preencha">
      <formula>NOT(ISERROR(SEARCH("Preencha",F49)))</formula>
    </cfRule>
    <cfRule type="cellIs" dxfId="974" priority="1339" operator="equal">
      <formula>"Selecione uma opção:"</formula>
    </cfRule>
  </conditionalFormatting>
  <conditionalFormatting sqref="G49">
    <cfRule type="expression" dxfId="973" priority="1337">
      <formula>$N$5="S"</formula>
    </cfRule>
  </conditionalFormatting>
  <conditionalFormatting sqref="G49">
    <cfRule type="containsText" dxfId="972" priority="1335" operator="containsText" text="Preencha">
      <formula>NOT(ISERROR(SEARCH("Preencha",G49)))</formula>
    </cfRule>
    <cfRule type="cellIs" dxfId="971" priority="1336" operator="equal">
      <formula>"Selecione uma opção:"</formula>
    </cfRule>
  </conditionalFormatting>
  <conditionalFormatting sqref="K48 B48">
    <cfRule type="containsText" dxfId="970" priority="1330" operator="containsText" text="Preencha">
      <formula>NOT(ISERROR(SEARCH("Preencha",B48)))</formula>
    </cfRule>
    <cfRule type="cellIs" dxfId="969" priority="1331" operator="equal">
      <formula>"Selecione uma opção:"</formula>
    </cfRule>
  </conditionalFormatting>
  <conditionalFormatting sqref="K48:M48">
    <cfRule type="expression" dxfId="968" priority="1329">
      <formula>$N$5="S"</formula>
    </cfRule>
  </conditionalFormatting>
  <conditionalFormatting sqref="F48">
    <cfRule type="expression" dxfId="967" priority="1321">
      <formula>$N$5="S"</formula>
    </cfRule>
  </conditionalFormatting>
  <conditionalFormatting sqref="F48">
    <cfRule type="containsText" dxfId="966" priority="1319" operator="containsText" text="Preencha">
      <formula>NOT(ISERROR(SEARCH("Preencha",F48)))</formula>
    </cfRule>
    <cfRule type="cellIs" dxfId="965" priority="1320" operator="equal">
      <formula>"Selecione uma opção:"</formula>
    </cfRule>
  </conditionalFormatting>
  <conditionalFormatting sqref="G48">
    <cfRule type="expression" dxfId="964" priority="1318">
      <formula>$N$5="S"</formula>
    </cfRule>
  </conditionalFormatting>
  <conditionalFormatting sqref="G48">
    <cfRule type="containsText" dxfId="963" priority="1316" operator="containsText" text="Preencha">
      <formula>NOT(ISERROR(SEARCH("Preencha",G48)))</formula>
    </cfRule>
    <cfRule type="cellIs" dxfId="962" priority="1317" operator="equal">
      <formula>"Selecione uma opção:"</formula>
    </cfRule>
  </conditionalFormatting>
  <conditionalFormatting sqref="K58 B58">
    <cfRule type="containsText" dxfId="961" priority="1304" operator="containsText" text="Preencha">
      <formula>NOT(ISERROR(SEARCH("Preencha",B58)))</formula>
    </cfRule>
    <cfRule type="cellIs" dxfId="960" priority="1305" operator="equal">
      <formula>"Selecione uma opção:"</formula>
    </cfRule>
  </conditionalFormatting>
  <conditionalFormatting sqref="A58:B58">
    <cfRule type="expression" dxfId="959" priority="1303">
      <formula>$N$5="S"</formula>
    </cfRule>
  </conditionalFormatting>
  <conditionalFormatting sqref="D58">
    <cfRule type="containsText" dxfId="958" priority="1301" operator="containsText" text="Preencha">
      <formula>NOT(ISERROR(SEARCH("Preencha",D58)))</formula>
    </cfRule>
    <cfRule type="cellIs" dxfId="957" priority="1302" operator="equal">
      <formula>"Selecione uma opção:"</formula>
    </cfRule>
  </conditionalFormatting>
  <conditionalFormatting sqref="D58">
    <cfRule type="expression" dxfId="956" priority="1300">
      <formula>$N$5="S"</formula>
    </cfRule>
  </conditionalFormatting>
  <conditionalFormatting sqref="F58">
    <cfRule type="expression" dxfId="955" priority="1295">
      <formula>$N$5="S"</formula>
    </cfRule>
  </conditionalFormatting>
  <conditionalFormatting sqref="F58">
    <cfRule type="containsText" dxfId="954" priority="1293" operator="containsText" text="Preencha">
      <formula>NOT(ISERROR(SEARCH("Preencha",F58)))</formula>
    </cfRule>
    <cfRule type="cellIs" dxfId="953" priority="1294" operator="equal">
      <formula>"Selecione uma opção:"</formula>
    </cfRule>
  </conditionalFormatting>
  <conditionalFormatting sqref="G58">
    <cfRule type="expression" dxfId="952" priority="1292">
      <formula>$N$5="S"</formula>
    </cfRule>
  </conditionalFormatting>
  <conditionalFormatting sqref="G58">
    <cfRule type="containsText" dxfId="951" priority="1290" operator="containsText" text="Preencha">
      <formula>NOT(ISERROR(SEARCH("Preencha",G58)))</formula>
    </cfRule>
    <cfRule type="cellIs" dxfId="950" priority="1291" operator="equal">
      <formula>"Selecione uma opção:"</formula>
    </cfRule>
  </conditionalFormatting>
  <conditionalFormatting sqref="K57 B57">
    <cfRule type="containsText" dxfId="949" priority="1284" operator="containsText" text="Preencha">
      <formula>NOT(ISERROR(SEARCH("Preencha",B57)))</formula>
    </cfRule>
    <cfRule type="cellIs" dxfId="948" priority="1285" operator="equal">
      <formula>"Selecione uma opção:"</formula>
    </cfRule>
  </conditionalFormatting>
  <conditionalFormatting sqref="A57:B57">
    <cfRule type="expression" dxfId="947" priority="1283">
      <formula>$N$5="S"</formula>
    </cfRule>
  </conditionalFormatting>
  <conditionalFormatting sqref="D57">
    <cfRule type="containsText" dxfId="946" priority="1281" operator="containsText" text="Preencha">
      <formula>NOT(ISERROR(SEARCH("Preencha",D57)))</formula>
    </cfRule>
    <cfRule type="cellIs" dxfId="945" priority="1282" operator="equal">
      <formula>"Selecione uma opção:"</formula>
    </cfRule>
  </conditionalFormatting>
  <conditionalFormatting sqref="D57">
    <cfRule type="expression" dxfId="944" priority="1280">
      <formula>$N$5="S"</formula>
    </cfRule>
  </conditionalFormatting>
  <conditionalFormatting sqref="F57">
    <cfRule type="expression" dxfId="943" priority="1275">
      <formula>$N$5="S"</formula>
    </cfRule>
  </conditionalFormatting>
  <conditionalFormatting sqref="F57">
    <cfRule type="containsText" dxfId="942" priority="1273" operator="containsText" text="Preencha">
      <formula>NOT(ISERROR(SEARCH("Preencha",F57)))</formula>
    </cfRule>
    <cfRule type="cellIs" dxfId="941" priority="1274" operator="equal">
      <formula>"Selecione uma opção:"</formula>
    </cfRule>
  </conditionalFormatting>
  <conditionalFormatting sqref="G57">
    <cfRule type="expression" dxfId="940" priority="1272">
      <formula>$N$5="S"</formula>
    </cfRule>
  </conditionalFormatting>
  <conditionalFormatting sqref="G57">
    <cfRule type="containsText" dxfId="939" priority="1270" operator="containsText" text="Preencha">
      <formula>NOT(ISERROR(SEARCH("Preencha",G57)))</formula>
    </cfRule>
    <cfRule type="cellIs" dxfId="938" priority="1271" operator="equal">
      <formula>"Selecione uma opção:"</formula>
    </cfRule>
  </conditionalFormatting>
  <conditionalFormatting sqref="K67:M67">
    <cfRule type="expression" dxfId="937" priority="1260">
      <formula>$N$5="S"</formula>
    </cfRule>
  </conditionalFormatting>
  <conditionalFormatting sqref="B67 K67">
    <cfRule type="containsText" dxfId="936" priority="1258" operator="containsText" text="Preencha">
      <formula>NOT(ISERROR(SEARCH("Preencha",B67)))</formula>
    </cfRule>
    <cfRule type="cellIs" dxfId="935" priority="1259" operator="equal">
      <formula>"Selecione uma opção:"</formula>
    </cfRule>
  </conditionalFormatting>
  <conditionalFormatting sqref="D67">
    <cfRule type="containsText" dxfId="934" priority="1256" operator="containsText" text="Preencha">
      <formula>NOT(ISERROR(SEARCH("Preencha",D67)))</formula>
    </cfRule>
    <cfRule type="cellIs" dxfId="933" priority="1257" operator="equal">
      <formula>"Selecione uma opção:"</formula>
    </cfRule>
  </conditionalFormatting>
  <conditionalFormatting sqref="D67">
    <cfRule type="expression" dxfId="932" priority="1255">
      <formula>$N$5="S"</formula>
    </cfRule>
  </conditionalFormatting>
  <conditionalFormatting sqref="F67">
    <cfRule type="expression" dxfId="931" priority="1250">
      <formula>$N$5="S"</formula>
    </cfRule>
  </conditionalFormatting>
  <conditionalFormatting sqref="F67">
    <cfRule type="containsText" dxfId="930" priority="1248" operator="containsText" text="Preencha">
      <formula>NOT(ISERROR(SEARCH("Preencha",F67)))</formula>
    </cfRule>
    <cfRule type="cellIs" dxfId="929" priority="1249" operator="equal">
      <formula>"Selecione uma opção:"</formula>
    </cfRule>
  </conditionalFormatting>
  <conditionalFormatting sqref="G67">
    <cfRule type="expression" dxfId="928" priority="1247">
      <formula>$N$5="S"</formula>
    </cfRule>
  </conditionalFormatting>
  <conditionalFormatting sqref="G67">
    <cfRule type="containsText" dxfId="927" priority="1245" operator="containsText" text="Preencha">
      <formula>NOT(ISERROR(SEARCH("Preencha",G67)))</formula>
    </cfRule>
    <cfRule type="cellIs" dxfId="926" priority="1246" operator="equal">
      <formula>"Selecione uma opção:"</formula>
    </cfRule>
  </conditionalFormatting>
  <conditionalFormatting sqref="K66:M66">
    <cfRule type="expression" dxfId="925" priority="1241">
      <formula>$N$5="S"</formula>
    </cfRule>
  </conditionalFormatting>
  <conditionalFormatting sqref="B66 K66">
    <cfRule type="containsText" dxfId="924" priority="1239" operator="containsText" text="Preencha">
      <formula>NOT(ISERROR(SEARCH("Preencha",B66)))</formula>
    </cfRule>
    <cfRule type="cellIs" dxfId="923" priority="1240" operator="equal">
      <formula>"Selecione uma opção:"</formula>
    </cfRule>
  </conditionalFormatting>
  <conditionalFormatting sqref="D66">
    <cfRule type="containsText" dxfId="922" priority="1237" operator="containsText" text="Preencha">
      <formula>NOT(ISERROR(SEARCH("Preencha",D66)))</formula>
    </cfRule>
    <cfRule type="cellIs" dxfId="921" priority="1238" operator="equal">
      <formula>"Selecione uma opção:"</formula>
    </cfRule>
  </conditionalFormatting>
  <conditionalFormatting sqref="D66">
    <cfRule type="expression" dxfId="920" priority="1236">
      <formula>$N$5="S"</formula>
    </cfRule>
  </conditionalFormatting>
  <conditionalFormatting sqref="F66">
    <cfRule type="expression" dxfId="919" priority="1231">
      <formula>$N$5="S"</formula>
    </cfRule>
  </conditionalFormatting>
  <conditionalFormatting sqref="F66">
    <cfRule type="containsText" dxfId="918" priority="1229" operator="containsText" text="Preencha">
      <formula>NOT(ISERROR(SEARCH("Preencha",F66)))</formula>
    </cfRule>
    <cfRule type="cellIs" dxfId="917" priority="1230" operator="equal">
      <formula>"Selecione uma opção:"</formula>
    </cfRule>
  </conditionalFormatting>
  <conditionalFormatting sqref="G66">
    <cfRule type="expression" dxfId="916" priority="1228">
      <formula>$N$5="S"</formula>
    </cfRule>
  </conditionalFormatting>
  <conditionalFormatting sqref="G66">
    <cfRule type="containsText" dxfId="915" priority="1226" operator="containsText" text="Preencha">
      <formula>NOT(ISERROR(SEARCH("Preencha",G66)))</formula>
    </cfRule>
    <cfRule type="cellIs" dxfId="914" priority="1227" operator="equal">
      <formula>"Selecione uma opção:"</formula>
    </cfRule>
  </conditionalFormatting>
  <conditionalFormatting sqref="B76 K76">
    <cfRule type="containsText" dxfId="913" priority="1214" operator="containsText" text="Preencha">
      <formula>NOT(ISERROR(SEARCH("Preencha",B76)))</formula>
    </cfRule>
    <cfRule type="cellIs" dxfId="912" priority="1215" operator="equal">
      <formula>"Selecione uma opção:"</formula>
    </cfRule>
  </conditionalFormatting>
  <conditionalFormatting sqref="D76">
    <cfRule type="containsText" dxfId="911" priority="1212" operator="containsText" text="Preencha">
      <formula>NOT(ISERROR(SEARCH("Preencha",D76)))</formula>
    </cfRule>
    <cfRule type="cellIs" dxfId="910" priority="1213" operator="equal">
      <formula>"Selecione uma opção:"</formula>
    </cfRule>
  </conditionalFormatting>
  <conditionalFormatting sqref="D76">
    <cfRule type="expression" dxfId="909" priority="1211">
      <formula>$N$5="S"</formula>
    </cfRule>
  </conditionalFormatting>
  <conditionalFormatting sqref="F76">
    <cfRule type="expression" dxfId="908" priority="1206">
      <formula>$N$5="S"</formula>
    </cfRule>
  </conditionalFormatting>
  <conditionalFormatting sqref="F76">
    <cfRule type="containsText" dxfId="907" priority="1204" operator="containsText" text="Preencha">
      <formula>NOT(ISERROR(SEARCH("Preencha",F76)))</formula>
    </cfRule>
    <cfRule type="cellIs" dxfId="906" priority="1205" operator="equal">
      <formula>"Selecione uma opção:"</formula>
    </cfRule>
  </conditionalFormatting>
  <conditionalFormatting sqref="G76">
    <cfRule type="expression" dxfId="905" priority="1203">
      <formula>$N$5="S"</formula>
    </cfRule>
  </conditionalFormatting>
  <conditionalFormatting sqref="G76">
    <cfRule type="containsText" dxfId="904" priority="1201" operator="containsText" text="Preencha">
      <formula>NOT(ISERROR(SEARCH("Preencha",G76)))</formula>
    </cfRule>
    <cfRule type="cellIs" dxfId="903" priority="1202" operator="equal">
      <formula>"Selecione uma opção:"</formula>
    </cfRule>
  </conditionalFormatting>
  <conditionalFormatting sqref="B75 K75">
    <cfRule type="containsText" dxfId="902" priority="1195" operator="containsText" text="Preencha">
      <formula>NOT(ISERROR(SEARCH("Preencha",B75)))</formula>
    </cfRule>
    <cfRule type="cellIs" dxfId="901" priority="1196" operator="equal">
      <formula>"Selecione uma opção:"</formula>
    </cfRule>
  </conditionalFormatting>
  <conditionalFormatting sqref="D75">
    <cfRule type="containsText" dxfId="900" priority="1193" operator="containsText" text="Preencha">
      <formula>NOT(ISERROR(SEARCH("Preencha",D75)))</formula>
    </cfRule>
    <cfRule type="cellIs" dxfId="899" priority="1194" operator="equal">
      <formula>"Selecione uma opção:"</formula>
    </cfRule>
  </conditionalFormatting>
  <conditionalFormatting sqref="D75">
    <cfRule type="expression" dxfId="898" priority="1192">
      <formula>$N$5="S"</formula>
    </cfRule>
  </conditionalFormatting>
  <conditionalFormatting sqref="F75">
    <cfRule type="expression" dxfId="897" priority="1187">
      <formula>$N$5="S"</formula>
    </cfRule>
  </conditionalFormatting>
  <conditionalFormatting sqref="F75">
    <cfRule type="containsText" dxfId="896" priority="1185" operator="containsText" text="Preencha">
      <formula>NOT(ISERROR(SEARCH("Preencha",F75)))</formula>
    </cfRule>
    <cfRule type="cellIs" dxfId="895" priority="1186" operator="equal">
      <formula>"Selecione uma opção:"</formula>
    </cfRule>
  </conditionalFormatting>
  <conditionalFormatting sqref="G75">
    <cfRule type="expression" dxfId="894" priority="1184">
      <formula>$N$5="S"</formula>
    </cfRule>
  </conditionalFormatting>
  <conditionalFormatting sqref="G75">
    <cfRule type="containsText" dxfId="893" priority="1182" operator="containsText" text="Preencha">
      <formula>NOT(ISERROR(SEARCH("Preencha",G75)))</formula>
    </cfRule>
    <cfRule type="cellIs" dxfId="892" priority="1183" operator="equal">
      <formula>"Selecione uma opção:"</formula>
    </cfRule>
  </conditionalFormatting>
  <conditionalFormatting sqref="K84:M84">
    <cfRule type="expression" dxfId="891" priority="1172">
      <formula>$N$5="S"</formula>
    </cfRule>
  </conditionalFormatting>
  <conditionalFormatting sqref="K84 B84">
    <cfRule type="containsText" dxfId="890" priority="1170" operator="containsText" text="Preencha">
      <formula>NOT(ISERROR(SEARCH("Preencha",B84)))</formula>
    </cfRule>
    <cfRule type="cellIs" dxfId="889" priority="1171" operator="equal">
      <formula>"Selecione uma opção:"</formula>
    </cfRule>
  </conditionalFormatting>
  <conditionalFormatting sqref="D84">
    <cfRule type="containsText" dxfId="888" priority="1168" operator="containsText" text="Preencha">
      <formula>NOT(ISERROR(SEARCH("Preencha",D84)))</formula>
    </cfRule>
    <cfRule type="cellIs" dxfId="887" priority="1169" operator="equal">
      <formula>"Selecione uma opção:"</formula>
    </cfRule>
  </conditionalFormatting>
  <conditionalFormatting sqref="D84">
    <cfRule type="expression" dxfId="886" priority="1167">
      <formula>$N$5="S"</formula>
    </cfRule>
  </conditionalFormatting>
  <conditionalFormatting sqref="F84">
    <cfRule type="expression" dxfId="885" priority="1162">
      <formula>$N$5="S"</formula>
    </cfRule>
  </conditionalFormatting>
  <conditionalFormatting sqref="F84">
    <cfRule type="containsText" dxfId="884" priority="1160" operator="containsText" text="Preencha">
      <formula>NOT(ISERROR(SEARCH("Preencha",F84)))</formula>
    </cfRule>
    <cfRule type="cellIs" dxfId="883" priority="1161" operator="equal">
      <formula>"Selecione uma opção:"</formula>
    </cfRule>
  </conditionalFormatting>
  <conditionalFormatting sqref="G84">
    <cfRule type="expression" dxfId="882" priority="1159">
      <formula>$N$5="S"</formula>
    </cfRule>
  </conditionalFormatting>
  <conditionalFormatting sqref="G84">
    <cfRule type="containsText" dxfId="881" priority="1157" operator="containsText" text="Preencha">
      <formula>NOT(ISERROR(SEARCH("Preencha",G84)))</formula>
    </cfRule>
    <cfRule type="cellIs" dxfId="880" priority="1158" operator="equal">
      <formula>"Selecione uma opção:"</formula>
    </cfRule>
  </conditionalFormatting>
  <conditionalFormatting sqref="K85:M85">
    <cfRule type="expression" dxfId="879" priority="1153">
      <formula>$N$5="S"</formula>
    </cfRule>
  </conditionalFormatting>
  <conditionalFormatting sqref="K85 B85">
    <cfRule type="containsText" dxfId="878" priority="1151" operator="containsText" text="Preencha">
      <formula>NOT(ISERROR(SEARCH("Preencha",B85)))</formula>
    </cfRule>
    <cfRule type="cellIs" dxfId="877" priority="1152" operator="equal">
      <formula>"Selecione uma opção:"</formula>
    </cfRule>
  </conditionalFormatting>
  <conditionalFormatting sqref="D85">
    <cfRule type="containsText" dxfId="876" priority="1149" operator="containsText" text="Preencha">
      <formula>NOT(ISERROR(SEARCH("Preencha",D85)))</formula>
    </cfRule>
    <cfRule type="cellIs" dxfId="875" priority="1150" operator="equal">
      <formula>"Selecione uma opção:"</formula>
    </cfRule>
  </conditionalFormatting>
  <conditionalFormatting sqref="D85">
    <cfRule type="expression" dxfId="874" priority="1148">
      <formula>$N$5="S"</formula>
    </cfRule>
  </conditionalFormatting>
  <conditionalFormatting sqref="F85">
    <cfRule type="expression" dxfId="873" priority="1143">
      <formula>$N$5="S"</formula>
    </cfRule>
  </conditionalFormatting>
  <conditionalFormatting sqref="F85">
    <cfRule type="containsText" dxfId="872" priority="1141" operator="containsText" text="Preencha">
      <formula>NOT(ISERROR(SEARCH("Preencha",F85)))</formula>
    </cfRule>
    <cfRule type="cellIs" dxfId="871" priority="1142" operator="equal">
      <formula>"Selecione uma opção:"</formula>
    </cfRule>
  </conditionalFormatting>
  <conditionalFormatting sqref="G85">
    <cfRule type="expression" dxfId="870" priority="1140">
      <formula>$N$5="S"</formula>
    </cfRule>
  </conditionalFormatting>
  <conditionalFormatting sqref="G85">
    <cfRule type="containsText" dxfId="869" priority="1138" operator="containsText" text="Preencha">
      <formula>NOT(ISERROR(SEARCH("Preencha",G85)))</formula>
    </cfRule>
    <cfRule type="cellIs" dxfId="868" priority="1139" operator="equal">
      <formula>"Selecione uma opção:"</formula>
    </cfRule>
  </conditionalFormatting>
  <conditionalFormatting sqref="B95 K95">
    <cfRule type="containsText" dxfId="867" priority="1126" operator="containsText" text="Preencha">
      <formula>NOT(ISERROR(SEARCH("Preencha",B95)))</formula>
    </cfRule>
    <cfRule type="cellIs" dxfId="866" priority="1127" operator="equal">
      <formula>"Selecione uma opção:"</formula>
    </cfRule>
  </conditionalFormatting>
  <conditionalFormatting sqref="D95">
    <cfRule type="containsText" dxfId="865" priority="1124" operator="containsText" text="Preencha">
      <formula>NOT(ISERROR(SEARCH("Preencha",D95)))</formula>
    </cfRule>
    <cfRule type="cellIs" dxfId="864" priority="1125" operator="equal">
      <formula>"Selecione uma opção:"</formula>
    </cfRule>
  </conditionalFormatting>
  <conditionalFormatting sqref="D95">
    <cfRule type="expression" dxfId="863" priority="1123">
      <formula>$N$5="S"</formula>
    </cfRule>
  </conditionalFormatting>
  <conditionalFormatting sqref="F95">
    <cfRule type="expression" dxfId="862" priority="1118">
      <formula>$N$5="S"</formula>
    </cfRule>
  </conditionalFormatting>
  <conditionalFormatting sqref="F95">
    <cfRule type="containsText" dxfId="861" priority="1116" operator="containsText" text="Preencha">
      <formula>NOT(ISERROR(SEARCH("Preencha",F95)))</formula>
    </cfRule>
    <cfRule type="cellIs" dxfId="860" priority="1117" operator="equal">
      <formula>"Selecione uma opção:"</formula>
    </cfRule>
  </conditionalFormatting>
  <conditionalFormatting sqref="G95">
    <cfRule type="expression" dxfId="859" priority="1115">
      <formula>$N$5="S"</formula>
    </cfRule>
  </conditionalFormatting>
  <conditionalFormatting sqref="G95">
    <cfRule type="containsText" dxfId="858" priority="1113" operator="containsText" text="Preencha">
      <formula>NOT(ISERROR(SEARCH("Preencha",G95)))</formula>
    </cfRule>
    <cfRule type="cellIs" dxfId="857" priority="1114" operator="equal">
      <formula>"Selecione uma opção:"</formula>
    </cfRule>
  </conditionalFormatting>
  <conditionalFormatting sqref="B94 K94">
    <cfRule type="containsText" dxfId="856" priority="1107" operator="containsText" text="Preencha">
      <formula>NOT(ISERROR(SEARCH("Preencha",B94)))</formula>
    </cfRule>
    <cfRule type="cellIs" dxfId="855" priority="1108" operator="equal">
      <formula>"Selecione uma opção:"</formula>
    </cfRule>
  </conditionalFormatting>
  <conditionalFormatting sqref="D94">
    <cfRule type="containsText" dxfId="854" priority="1105" operator="containsText" text="Preencha">
      <formula>NOT(ISERROR(SEARCH("Preencha",D94)))</formula>
    </cfRule>
    <cfRule type="cellIs" dxfId="853" priority="1106" operator="equal">
      <formula>"Selecione uma opção:"</formula>
    </cfRule>
  </conditionalFormatting>
  <conditionalFormatting sqref="D94">
    <cfRule type="expression" dxfId="852" priority="1104">
      <formula>$N$5="S"</formula>
    </cfRule>
  </conditionalFormatting>
  <conditionalFormatting sqref="F94">
    <cfRule type="expression" dxfId="851" priority="1099">
      <formula>$N$5="S"</formula>
    </cfRule>
  </conditionalFormatting>
  <conditionalFormatting sqref="F94">
    <cfRule type="containsText" dxfId="850" priority="1097" operator="containsText" text="Preencha">
      <formula>NOT(ISERROR(SEARCH("Preencha",F94)))</formula>
    </cfRule>
    <cfRule type="cellIs" dxfId="849" priority="1098" operator="equal">
      <formula>"Selecione uma opção:"</formula>
    </cfRule>
  </conditionalFormatting>
  <conditionalFormatting sqref="G94">
    <cfRule type="expression" dxfId="848" priority="1096">
      <formula>$N$5="S"</formula>
    </cfRule>
  </conditionalFormatting>
  <conditionalFormatting sqref="G94">
    <cfRule type="containsText" dxfId="847" priority="1094" operator="containsText" text="Preencha">
      <formula>NOT(ISERROR(SEARCH("Preencha",G94)))</formula>
    </cfRule>
    <cfRule type="cellIs" dxfId="846" priority="1095" operator="equal">
      <formula>"Selecione uma opção:"</formula>
    </cfRule>
  </conditionalFormatting>
  <conditionalFormatting sqref="B93 K93">
    <cfRule type="containsText" dxfId="845" priority="1088" operator="containsText" text="Preencha">
      <formula>NOT(ISERROR(SEARCH("Preencha",B93)))</formula>
    </cfRule>
    <cfRule type="cellIs" dxfId="844" priority="1089" operator="equal">
      <formula>"Selecione uma opção:"</formula>
    </cfRule>
  </conditionalFormatting>
  <conditionalFormatting sqref="D93">
    <cfRule type="containsText" dxfId="843" priority="1086" operator="containsText" text="Preencha">
      <formula>NOT(ISERROR(SEARCH("Preencha",D93)))</formula>
    </cfRule>
    <cfRule type="cellIs" dxfId="842" priority="1087" operator="equal">
      <formula>"Selecione uma opção:"</formula>
    </cfRule>
  </conditionalFormatting>
  <conditionalFormatting sqref="D93">
    <cfRule type="expression" dxfId="841" priority="1085">
      <formula>$N$5="S"</formula>
    </cfRule>
  </conditionalFormatting>
  <conditionalFormatting sqref="F93">
    <cfRule type="expression" dxfId="840" priority="1080">
      <formula>$N$5="S"</formula>
    </cfRule>
  </conditionalFormatting>
  <conditionalFormatting sqref="F93">
    <cfRule type="containsText" dxfId="839" priority="1078" operator="containsText" text="Preencha">
      <formula>NOT(ISERROR(SEARCH("Preencha",F93)))</formula>
    </cfRule>
    <cfRule type="cellIs" dxfId="838" priority="1079" operator="equal">
      <formula>"Selecione uma opção:"</formula>
    </cfRule>
  </conditionalFormatting>
  <conditionalFormatting sqref="G93">
    <cfRule type="expression" dxfId="837" priority="1077">
      <formula>$N$5="S"</formula>
    </cfRule>
  </conditionalFormatting>
  <conditionalFormatting sqref="G93">
    <cfRule type="containsText" dxfId="836" priority="1075" operator="containsText" text="Preencha">
      <formula>NOT(ISERROR(SEARCH("Preencha",G93)))</formula>
    </cfRule>
    <cfRule type="cellIs" dxfId="835" priority="1076" operator="equal">
      <formula>"Selecione uma opção:"</formula>
    </cfRule>
  </conditionalFormatting>
  <conditionalFormatting sqref="F103:G103">
    <cfRule type="containsText" dxfId="834" priority="1061" operator="containsText" text="Preencha">
      <formula>NOT(ISERROR(SEARCH("Preencha",F103)))</formula>
    </cfRule>
    <cfRule type="cellIs" dxfId="833" priority="1062" operator="equal">
      <formula>"Selecione uma opção:"</formula>
    </cfRule>
  </conditionalFormatting>
  <conditionalFormatting sqref="F103:G103">
    <cfRule type="expression" dxfId="832" priority="1060">
      <formula>$N$5="S"</formula>
    </cfRule>
  </conditionalFormatting>
  <conditionalFormatting sqref="K103 B103">
    <cfRule type="containsText" dxfId="831" priority="1058" operator="containsText" text="Preencha">
      <formula>NOT(ISERROR(SEARCH("Preencha",B103)))</formula>
    </cfRule>
    <cfRule type="cellIs" dxfId="830" priority="1059" operator="equal">
      <formula>"Selecione uma opção:"</formula>
    </cfRule>
  </conditionalFormatting>
  <conditionalFormatting sqref="D103">
    <cfRule type="containsText" dxfId="829" priority="1056" operator="containsText" text="Preencha">
      <formula>NOT(ISERROR(SEARCH("Preencha",D103)))</formula>
    </cfRule>
    <cfRule type="cellIs" dxfId="828" priority="1057" operator="equal">
      <formula>"Selecione uma opção:"</formula>
    </cfRule>
  </conditionalFormatting>
  <conditionalFormatting sqref="D103">
    <cfRule type="expression" dxfId="827" priority="1055">
      <formula>$N$5="S"</formula>
    </cfRule>
  </conditionalFormatting>
  <conditionalFormatting sqref="F102:G102">
    <cfRule type="containsText" dxfId="826" priority="1049" operator="containsText" text="Preencha">
      <formula>NOT(ISERROR(SEARCH("Preencha",F102)))</formula>
    </cfRule>
    <cfRule type="cellIs" dxfId="825" priority="1050" operator="equal">
      <formula>"Selecione uma opção:"</formula>
    </cfRule>
  </conditionalFormatting>
  <conditionalFormatting sqref="F102:G102">
    <cfRule type="expression" dxfId="824" priority="1048">
      <formula>$N$5="S"</formula>
    </cfRule>
  </conditionalFormatting>
  <conditionalFormatting sqref="K102 B102">
    <cfRule type="containsText" dxfId="823" priority="1046" operator="containsText" text="Preencha">
      <formula>NOT(ISERROR(SEARCH("Preencha",B102)))</formula>
    </cfRule>
    <cfRule type="cellIs" dxfId="822" priority="1047" operator="equal">
      <formula>"Selecione uma opção:"</formula>
    </cfRule>
  </conditionalFormatting>
  <conditionalFormatting sqref="D102">
    <cfRule type="containsText" dxfId="821" priority="1044" operator="containsText" text="Preencha">
      <formula>NOT(ISERROR(SEARCH("Preencha",D102)))</formula>
    </cfRule>
    <cfRule type="cellIs" dxfId="820" priority="1045" operator="equal">
      <formula>"Selecione uma opção:"</formula>
    </cfRule>
  </conditionalFormatting>
  <conditionalFormatting sqref="D102">
    <cfRule type="expression" dxfId="819" priority="1043">
      <formula>$N$5="S"</formula>
    </cfRule>
  </conditionalFormatting>
  <conditionalFormatting sqref="C38 C47 C56:C59 C65:C68 C74:C77 C83:C86 C92:C95 C101:C104">
    <cfRule type="expression" dxfId="818" priority="1780">
      <formula>#REF!&lt;&gt;""</formula>
    </cfRule>
  </conditionalFormatting>
  <conditionalFormatting sqref="C38 C47 C56:C59 C65:C68 C74:C77 C83:C86 C92:C95 C101:C104">
    <cfRule type="expression" dxfId="817" priority="1781">
      <formula>XFC38=1</formula>
    </cfRule>
  </conditionalFormatting>
  <conditionalFormatting sqref="J42:J44">
    <cfRule type="expression" dxfId="816" priority="1006">
      <formula>$B42&gt;$B$15</formula>
    </cfRule>
  </conditionalFormatting>
  <conditionalFormatting sqref="K41:M41 G41 A41:B41 I41">
    <cfRule type="expression" dxfId="815" priority="1004">
      <formula>$N$5="S"</formula>
    </cfRule>
  </conditionalFormatting>
  <conditionalFormatting sqref="K41 B41">
    <cfRule type="containsText" dxfId="814" priority="1002" operator="containsText" text="Preencha">
      <formula>NOT(ISERROR(SEARCH("Preencha",B41)))</formula>
    </cfRule>
    <cfRule type="cellIs" dxfId="813" priority="1003" operator="equal">
      <formula>"Selecione uma opção:"</formula>
    </cfRule>
  </conditionalFormatting>
  <conditionalFormatting sqref="F41">
    <cfRule type="expression" dxfId="812" priority="1001">
      <formula>$N$5="S"</formula>
    </cfRule>
  </conditionalFormatting>
  <conditionalFormatting sqref="F41">
    <cfRule type="containsText" dxfId="811" priority="999" operator="containsText" text="Preencha">
      <formula>NOT(ISERROR(SEARCH("Preencha",F41)))</formula>
    </cfRule>
    <cfRule type="cellIs" dxfId="810" priority="1000" operator="equal">
      <formula>"Selecione uma opção:"</formula>
    </cfRule>
  </conditionalFormatting>
  <conditionalFormatting sqref="G41">
    <cfRule type="containsText" dxfId="809" priority="997" operator="containsText" text="Preencha">
      <formula>NOT(ISERROR(SEARCH("Preencha",G41)))</formula>
    </cfRule>
    <cfRule type="cellIs" dxfId="808" priority="998" operator="equal">
      <formula>"Selecione uma opção:"</formula>
    </cfRule>
  </conditionalFormatting>
  <conditionalFormatting sqref="I41">
    <cfRule type="containsText" dxfId="807" priority="995" operator="containsText" text="Preencha">
      <formula>NOT(ISERROR(SEARCH("Preencha",I41)))</formula>
    </cfRule>
    <cfRule type="cellIs" dxfId="806" priority="996" operator="equal">
      <formula>"Selecione uma opção:"</formula>
    </cfRule>
  </conditionalFormatting>
  <conditionalFormatting sqref="K39:M40">
    <cfRule type="expression" dxfId="805" priority="994">
      <formula>$N$5="S"</formula>
    </cfRule>
  </conditionalFormatting>
  <conditionalFormatting sqref="K39:K40 B39:B40">
    <cfRule type="containsText" dxfId="804" priority="992" operator="containsText" text="Preencha">
      <formula>NOT(ISERROR(SEARCH("Preencha",B39)))</formula>
    </cfRule>
    <cfRule type="cellIs" dxfId="803" priority="993" operator="equal">
      <formula>"Selecione uma opção:"</formula>
    </cfRule>
  </conditionalFormatting>
  <conditionalFormatting sqref="A39:B40">
    <cfRule type="expression" dxfId="802" priority="991">
      <formula>$N$5="S"</formula>
    </cfRule>
  </conditionalFormatting>
  <conditionalFormatting sqref="F39:F40">
    <cfRule type="expression" dxfId="801" priority="990">
      <formula>$N$5="S"</formula>
    </cfRule>
  </conditionalFormatting>
  <conditionalFormatting sqref="F39:F40">
    <cfRule type="containsText" dxfId="800" priority="988" operator="containsText" text="Preencha">
      <formula>NOT(ISERROR(SEARCH("Preencha",F39)))</formula>
    </cfRule>
    <cfRule type="cellIs" dxfId="799" priority="989" operator="equal">
      <formula>"Selecione uma opção:"</formula>
    </cfRule>
  </conditionalFormatting>
  <conditionalFormatting sqref="G39:G40">
    <cfRule type="expression" dxfId="798" priority="987">
      <formula>$N$5="S"</formula>
    </cfRule>
  </conditionalFormatting>
  <conditionalFormatting sqref="G39:G40">
    <cfRule type="containsText" dxfId="797" priority="985" operator="containsText" text="Preencha">
      <formula>NOT(ISERROR(SEARCH("Preencha",G39)))</formula>
    </cfRule>
    <cfRule type="cellIs" dxfId="796" priority="986" operator="equal">
      <formula>"Selecione uma opção:"</formula>
    </cfRule>
  </conditionalFormatting>
  <conditionalFormatting sqref="I39:I40">
    <cfRule type="expression" dxfId="795" priority="984">
      <formula>$N$5="S"</formula>
    </cfRule>
  </conditionalFormatting>
  <conditionalFormatting sqref="I39:I40">
    <cfRule type="containsText" dxfId="794" priority="982" operator="containsText" text="Preencha">
      <formula>NOT(ISERROR(SEARCH("Preencha",I39)))</formula>
    </cfRule>
    <cfRule type="cellIs" dxfId="793" priority="983" operator="equal">
      <formula>"Selecione uma opção:"</formula>
    </cfRule>
  </conditionalFormatting>
  <conditionalFormatting sqref="J39:J41">
    <cfRule type="expression" dxfId="792" priority="975">
      <formula>$B39&gt;$B$15</formula>
    </cfRule>
  </conditionalFormatting>
  <conditionalFormatting sqref="K30">
    <cfRule type="containsText" dxfId="791" priority="973" operator="containsText" text="Preencha">
      <formula>NOT(ISERROR(SEARCH("Preencha",K30)))</formula>
    </cfRule>
    <cfRule type="cellIs" dxfId="790" priority="974" operator="equal">
      <formula>"Selecione uma opção:"</formula>
    </cfRule>
  </conditionalFormatting>
  <conditionalFormatting sqref="B30">
    <cfRule type="containsText" dxfId="789" priority="971" operator="containsText" text="Preencha">
      <formula>NOT(ISERROR(SEARCH("Preencha",B30)))</formula>
    </cfRule>
    <cfRule type="cellIs" dxfId="788" priority="972" operator="equal">
      <formula>"Selecione uma opção:"</formula>
    </cfRule>
  </conditionalFormatting>
  <conditionalFormatting sqref="B30">
    <cfRule type="expression" dxfId="787" priority="969">
      <formula>#REF!="Selecione uma opção:"</formula>
    </cfRule>
    <cfRule type="expression" dxfId="786" priority="970">
      <formula>#REF!="  Não reembolsável"</formula>
    </cfRule>
  </conditionalFormatting>
  <conditionalFormatting sqref="F30:G30">
    <cfRule type="expression" dxfId="785" priority="968">
      <formula>$B30&gt;$B$15</formula>
    </cfRule>
  </conditionalFormatting>
  <conditionalFormatting sqref="J30">
    <cfRule type="expression" dxfId="784" priority="967">
      <formula>$B30&gt;$B$15</formula>
    </cfRule>
  </conditionalFormatting>
  <conditionalFormatting sqref="H30">
    <cfRule type="expression" dxfId="783" priority="965">
      <formula>$B30&gt;$B$15</formula>
    </cfRule>
  </conditionalFormatting>
  <conditionalFormatting sqref="D30">
    <cfRule type="expression" dxfId="782" priority="964">
      <formula>$B30&gt;$B$15</formula>
    </cfRule>
  </conditionalFormatting>
  <conditionalFormatting sqref="E30">
    <cfRule type="expression" dxfId="781" priority="963">
      <formula>$B30&gt;$B$15</formula>
    </cfRule>
  </conditionalFormatting>
  <conditionalFormatting sqref="K30">
    <cfRule type="expression" dxfId="780" priority="962">
      <formula>$N$5="S"</formula>
    </cfRule>
  </conditionalFormatting>
  <conditionalFormatting sqref="A45:B45 E45 G45 K45:M45 I45">
    <cfRule type="expression" dxfId="779" priority="961">
      <formula>$N$5="S"</formula>
    </cfRule>
  </conditionalFormatting>
  <conditionalFormatting sqref="B45 K45 E45">
    <cfRule type="containsText" dxfId="778" priority="959" operator="containsText" text="Preencha">
      <formula>NOT(ISERROR(SEARCH("Preencha",B45)))</formula>
    </cfRule>
    <cfRule type="cellIs" dxfId="777" priority="960" operator="equal">
      <formula>"Selecione uma opção:"</formula>
    </cfRule>
  </conditionalFormatting>
  <conditionalFormatting sqref="F45">
    <cfRule type="expression" dxfId="776" priority="958">
      <formula>$N$5="S"</formula>
    </cfRule>
  </conditionalFormatting>
  <conditionalFormatting sqref="F45">
    <cfRule type="containsText" dxfId="775" priority="956" operator="containsText" text="Preencha">
      <formula>NOT(ISERROR(SEARCH("Preencha",F45)))</formula>
    </cfRule>
    <cfRule type="cellIs" dxfId="774" priority="957" operator="equal">
      <formula>"Selecione uma opção:"</formula>
    </cfRule>
  </conditionalFormatting>
  <conditionalFormatting sqref="G45">
    <cfRule type="containsText" dxfId="773" priority="954" operator="containsText" text="Preencha">
      <formula>NOT(ISERROR(SEARCH("Preencha",G45)))</formula>
    </cfRule>
    <cfRule type="cellIs" dxfId="772" priority="955" operator="equal">
      <formula>"Selecione uma opção:"</formula>
    </cfRule>
  </conditionalFormatting>
  <conditionalFormatting sqref="I45">
    <cfRule type="containsText" dxfId="771" priority="952" operator="containsText" text="Preencha">
      <formula>NOT(ISERROR(SEARCH("Preencha",I45)))</formula>
    </cfRule>
    <cfRule type="cellIs" dxfId="770" priority="953" operator="equal">
      <formula>"Selecione uma opção:"</formula>
    </cfRule>
  </conditionalFormatting>
  <conditionalFormatting sqref="J45">
    <cfRule type="expression" dxfId="769" priority="951">
      <formula>$B45&gt;$B$15</formula>
    </cfRule>
  </conditionalFormatting>
  <conditionalFormatting sqref="K53:M53 G53 A53:B53 A55:B55 K55:M55">
    <cfRule type="expression" dxfId="768" priority="950">
      <formula>$N$5="S"</formula>
    </cfRule>
  </conditionalFormatting>
  <conditionalFormatting sqref="K53 B53 B55 K55">
    <cfRule type="containsText" dxfId="767" priority="948" operator="containsText" text="Preencha">
      <formula>NOT(ISERROR(SEARCH("Preencha",B53)))</formula>
    </cfRule>
    <cfRule type="cellIs" dxfId="766" priority="949" operator="equal">
      <formula>"Selecione uma opção:"</formula>
    </cfRule>
  </conditionalFormatting>
  <conditionalFormatting sqref="F53">
    <cfRule type="expression" dxfId="765" priority="947">
      <formula>$N$5="S"</formula>
    </cfRule>
  </conditionalFormatting>
  <conditionalFormatting sqref="F53">
    <cfRule type="containsText" dxfId="764" priority="945" operator="containsText" text="Preencha">
      <formula>NOT(ISERROR(SEARCH("Preencha",F53)))</formula>
    </cfRule>
    <cfRule type="cellIs" dxfId="763" priority="946" operator="equal">
      <formula>"Selecione uma opção:"</formula>
    </cfRule>
  </conditionalFormatting>
  <conditionalFormatting sqref="G53">
    <cfRule type="containsText" dxfId="762" priority="943" operator="containsText" text="Preencha">
      <formula>NOT(ISERROR(SEARCH("Preencha",G53)))</formula>
    </cfRule>
    <cfRule type="cellIs" dxfId="761" priority="944" operator="equal">
      <formula>"Selecione uma opção:"</formula>
    </cfRule>
  </conditionalFormatting>
  <conditionalFormatting sqref="K51:M52">
    <cfRule type="expression" dxfId="760" priority="940">
      <formula>$N$5="S"</formula>
    </cfRule>
  </conditionalFormatting>
  <conditionalFormatting sqref="K51:K52 B51:B52">
    <cfRule type="containsText" dxfId="759" priority="938" operator="containsText" text="Preencha">
      <formula>NOT(ISERROR(SEARCH("Preencha",B51)))</formula>
    </cfRule>
    <cfRule type="cellIs" dxfId="758" priority="939" operator="equal">
      <formula>"Selecione uma opção:"</formula>
    </cfRule>
  </conditionalFormatting>
  <conditionalFormatting sqref="A51:B52">
    <cfRule type="expression" dxfId="757" priority="937">
      <formula>$N$5="S"</formula>
    </cfRule>
  </conditionalFormatting>
  <conditionalFormatting sqref="F51:F52">
    <cfRule type="expression" dxfId="756" priority="936">
      <formula>$N$5="S"</formula>
    </cfRule>
  </conditionalFormatting>
  <conditionalFormatting sqref="F51:F52">
    <cfRule type="containsText" dxfId="755" priority="934" operator="containsText" text="Preencha">
      <formula>NOT(ISERROR(SEARCH("Preencha",F51)))</formula>
    </cfRule>
    <cfRule type="cellIs" dxfId="754" priority="935" operator="equal">
      <formula>"Selecione uma opção:"</formula>
    </cfRule>
  </conditionalFormatting>
  <conditionalFormatting sqref="G51:G52">
    <cfRule type="expression" dxfId="753" priority="933">
      <formula>$N$5="S"</formula>
    </cfRule>
  </conditionalFormatting>
  <conditionalFormatting sqref="G51:G52">
    <cfRule type="containsText" dxfId="752" priority="931" operator="containsText" text="Preencha">
      <formula>NOT(ISERROR(SEARCH("Preencha",G51)))</formula>
    </cfRule>
    <cfRule type="cellIs" dxfId="751" priority="932" operator="equal">
      <formula>"Selecione uma opção:"</formula>
    </cfRule>
  </conditionalFormatting>
  <conditionalFormatting sqref="J51:J53">
    <cfRule type="expression" dxfId="750" priority="921">
      <formula>$B51&gt;$B$15</formula>
    </cfRule>
  </conditionalFormatting>
  <conditionalFormatting sqref="A54:B54 G54 K54:M54">
    <cfRule type="expression" dxfId="749" priority="920">
      <formula>$N$5="S"</formula>
    </cfRule>
  </conditionalFormatting>
  <conditionalFormatting sqref="B54 K54">
    <cfRule type="containsText" dxfId="748" priority="918" operator="containsText" text="Preencha">
      <formula>NOT(ISERROR(SEARCH("Preencha",B54)))</formula>
    </cfRule>
    <cfRule type="cellIs" dxfId="747" priority="919" operator="equal">
      <formula>"Selecione uma opção:"</formula>
    </cfRule>
  </conditionalFormatting>
  <conditionalFormatting sqref="F54">
    <cfRule type="expression" dxfId="746" priority="917">
      <formula>$N$5="S"</formula>
    </cfRule>
  </conditionalFormatting>
  <conditionalFormatting sqref="F54">
    <cfRule type="containsText" dxfId="745" priority="915" operator="containsText" text="Preencha">
      <formula>NOT(ISERROR(SEARCH("Preencha",F54)))</formula>
    </cfRule>
    <cfRule type="cellIs" dxfId="744" priority="916" operator="equal">
      <formula>"Selecione uma opção:"</formula>
    </cfRule>
  </conditionalFormatting>
  <conditionalFormatting sqref="G54">
    <cfRule type="containsText" dxfId="743" priority="913" operator="containsText" text="Preencha">
      <formula>NOT(ISERROR(SEARCH("Preencha",G54)))</formula>
    </cfRule>
    <cfRule type="cellIs" dxfId="742" priority="914" operator="equal">
      <formula>"Selecione uma opção:"</formula>
    </cfRule>
  </conditionalFormatting>
  <conditionalFormatting sqref="J54">
    <cfRule type="expression" dxfId="741" priority="910">
      <formula>$B54&gt;$B$15</formula>
    </cfRule>
  </conditionalFormatting>
  <conditionalFormatting sqref="K62:M62 G62 A62:B62 A64:B64 K64:M64">
    <cfRule type="expression" dxfId="740" priority="909">
      <formula>$N$5="S"</formula>
    </cfRule>
  </conditionalFormatting>
  <conditionalFormatting sqref="K62 B62 B64 K64">
    <cfRule type="containsText" dxfId="739" priority="907" operator="containsText" text="Preencha">
      <formula>NOT(ISERROR(SEARCH("Preencha",B62)))</formula>
    </cfRule>
    <cfRule type="cellIs" dxfId="738" priority="908" operator="equal">
      <formula>"Selecione uma opção:"</formula>
    </cfRule>
  </conditionalFormatting>
  <conditionalFormatting sqref="F62">
    <cfRule type="expression" dxfId="737" priority="906">
      <formula>$N$5="S"</formula>
    </cfRule>
  </conditionalFormatting>
  <conditionalFormatting sqref="F62">
    <cfRule type="containsText" dxfId="736" priority="904" operator="containsText" text="Preencha">
      <formula>NOT(ISERROR(SEARCH("Preencha",F62)))</formula>
    </cfRule>
    <cfRule type="cellIs" dxfId="735" priority="905" operator="equal">
      <formula>"Selecione uma opção:"</formula>
    </cfRule>
  </conditionalFormatting>
  <conditionalFormatting sqref="G62">
    <cfRule type="containsText" dxfId="734" priority="902" operator="containsText" text="Preencha">
      <formula>NOT(ISERROR(SEARCH("Preencha",G62)))</formula>
    </cfRule>
    <cfRule type="cellIs" dxfId="733" priority="903" operator="equal">
      <formula>"Selecione uma opção:"</formula>
    </cfRule>
  </conditionalFormatting>
  <conditionalFormatting sqref="K60:M61">
    <cfRule type="expression" dxfId="732" priority="899">
      <formula>$N$5="S"</formula>
    </cfRule>
  </conditionalFormatting>
  <conditionalFormatting sqref="K60:K61 B60:B61">
    <cfRule type="containsText" dxfId="731" priority="897" operator="containsText" text="Preencha">
      <formula>NOT(ISERROR(SEARCH("Preencha",B60)))</formula>
    </cfRule>
    <cfRule type="cellIs" dxfId="730" priority="898" operator="equal">
      <formula>"Selecione uma opção:"</formula>
    </cfRule>
  </conditionalFormatting>
  <conditionalFormatting sqref="A60:B61">
    <cfRule type="expression" dxfId="729" priority="896">
      <formula>$N$5="S"</formula>
    </cfRule>
  </conditionalFormatting>
  <conditionalFormatting sqref="F60:F61">
    <cfRule type="expression" dxfId="728" priority="895">
      <formula>$N$5="S"</formula>
    </cfRule>
  </conditionalFormatting>
  <conditionalFormatting sqref="F60:F61">
    <cfRule type="containsText" dxfId="727" priority="893" operator="containsText" text="Preencha">
      <formula>NOT(ISERROR(SEARCH("Preencha",F60)))</formula>
    </cfRule>
    <cfRule type="cellIs" dxfId="726" priority="894" operator="equal">
      <formula>"Selecione uma opção:"</formula>
    </cfRule>
  </conditionalFormatting>
  <conditionalFormatting sqref="G60:G61">
    <cfRule type="expression" dxfId="725" priority="892">
      <formula>$N$5="S"</formula>
    </cfRule>
  </conditionalFormatting>
  <conditionalFormatting sqref="G60:G61">
    <cfRule type="containsText" dxfId="724" priority="890" operator="containsText" text="Preencha">
      <formula>NOT(ISERROR(SEARCH("Preencha",G60)))</formula>
    </cfRule>
    <cfRule type="cellIs" dxfId="723" priority="891" operator="equal">
      <formula>"Selecione uma opção:"</formula>
    </cfRule>
  </conditionalFormatting>
  <conditionalFormatting sqref="J60:J62">
    <cfRule type="expression" dxfId="722" priority="880">
      <formula>$B60&gt;$B$15</formula>
    </cfRule>
  </conditionalFormatting>
  <conditionalFormatting sqref="A63:B63 G63 K63:M63">
    <cfRule type="expression" dxfId="721" priority="879">
      <formula>$N$5="S"</formula>
    </cfRule>
  </conditionalFormatting>
  <conditionalFormatting sqref="B63 K63">
    <cfRule type="containsText" dxfId="720" priority="877" operator="containsText" text="Preencha">
      <formula>NOT(ISERROR(SEARCH("Preencha",B63)))</formula>
    </cfRule>
    <cfRule type="cellIs" dxfId="719" priority="878" operator="equal">
      <formula>"Selecione uma opção:"</formula>
    </cfRule>
  </conditionalFormatting>
  <conditionalFormatting sqref="F63">
    <cfRule type="expression" dxfId="718" priority="876">
      <formula>$N$5="S"</formula>
    </cfRule>
  </conditionalFormatting>
  <conditionalFormatting sqref="F63">
    <cfRule type="containsText" dxfId="717" priority="874" operator="containsText" text="Preencha">
      <formula>NOT(ISERROR(SEARCH("Preencha",F63)))</formula>
    </cfRule>
    <cfRule type="cellIs" dxfId="716" priority="875" operator="equal">
      <formula>"Selecione uma opção:"</formula>
    </cfRule>
  </conditionalFormatting>
  <conditionalFormatting sqref="G63">
    <cfRule type="containsText" dxfId="715" priority="872" operator="containsText" text="Preencha">
      <formula>NOT(ISERROR(SEARCH("Preencha",G63)))</formula>
    </cfRule>
    <cfRule type="cellIs" dxfId="714" priority="873" operator="equal">
      <formula>"Selecione uma opção:"</formula>
    </cfRule>
  </conditionalFormatting>
  <conditionalFormatting sqref="J63">
    <cfRule type="expression" dxfId="713" priority="869">
      <formula>$B63&gt;$B$15</formula>
    </cfRule>
  </conditionalFormatting>
  <conditionalFormatting sqref="K71:M71 G71 A71:B71 A73:B73 K73:M73">
    <cfRule type="expression" dxfId="712" priority="868">
      <formula>$N$5="S"</formula>
    </cfRule>
  </conditionalFormatting>
  <conditionalFormatting sqref="K71 B71 B73 K73">
    <cfRule type="containsText" dxfId="711" priority="866" operator="containsText" text="Preencha">
      <formula>NOT(ISERROR(SEARCH("Preencha",B71)))</formula>
    </cfRule>
    <cfRule type="cellIs" dxfId="710" priority="867" operator="equal">
      <formula>"Selecione uma opção:"</formula>
    </cfRule>
  </conditionalFormatting>
  <conditionalFormatting sqref="F71">
    <cfRule type="expression" dxfId="709" priority="865">
      <formula>$N$5="S"</formula>
    </cfRule>
  </conditionalFormatting>
  <conditionalFormatting sqref="F71">
    <cfRule type="containsText" dxfId="708" priority="863" operator="containsText" text="Preencha">
      <formula>NOT(ISERROR(SEARCH("Preencha",F71)))</formula>
    </cfRule>
    <cfRule type="cellIs" dxfId="707" priority="864" operator="equal">
      <formula>"Selecione uma opção:"</formula>
    </cfRule>
  </conditionalFormatting>
  <conditionalFormatting sqref="G71">
    <cfRule type="containsText" dxfId="706" priority="861" operator="containsText" text="Preencha">
      <formula>NOT(ISERROR(SEARCH("Preencha",G71)))</formula>
    </cfRule>
    <cfRule type="cellIs" dxfId="705" priority="862" operator="equal">
      <formula>"Selecione uma opção:"</formula>
    </cfRule>
  </conditionalFormatting>
  <conditionalFormatting sqref="K69:M70">
    <cfRule type="expression" dxfId="704" priority="858">
      <formula>$N$5="S"</formula>
    </cfRule>
  </conditionalFormatting>
  <conditionalFormatting sqref="K69:K70 B69:B70">
    <cfRule type="containsText" dxfId="703" priority="856" operator="containsText" text="Preencha">
      <formula>NOT(ISERROR(SEARCH("Preencha",B69)))</formula>
    </cfRule>
    <cfRule type="cellIs" dxfId="702" priority="857" operator="equal">
      <formula>"Selecione uma opção:"</formula>
    </cfRule>
  </conditionalFormatting>
  <conditionalFormatting sqref="A69:B70">
    <cfRule type="expression" dxfId="701" priority="855">
      <formula>$N$5="S"</formula>
    </cfRule>
  </conditionalFormatting>
  <conditionalFormatting sqref="F69:F70">
    <cfRule type="expression" dxfId="700" priority="854">
      <formula>$N$5="S"</formula>
    </cfRule>
  </conditionalFormatting>
  <conditionalFormatting sqref="F69:F70">
    <cfRule type="containsText" dxfId="699" priority="852" operator="containsText" text="Preencha">
      <formula>NOT(ISERROR(SEARCH("Preencha",F69)))</formula>
    </cfRule>
    <cfRule type="cellIs" dxfId="698" priority="853" operator="equal">
      <formula>"Selecione uma opção:"</formula>
    </cfRule>
  </conditionalFormatting>
  <conditionalFormatting sqref="G69:G70">
    <cfRule type="expression" dxfId="697" priority="851">
      <formula>$N$5="S"</formula>
    </cfRule>
  </conditionalFormatting>
  <conditionalFormatting sqref="G69:G70">
    <cfRule type="containsText" dxfId="696" priority="849" operator="containsText" text="Preencha">
      <formula>NOT(ISERROR(SEARCH("Preencha",G69)))</formula>
    </cfRule>
    <cfRule type="cellIs" dxfId="695" priority="850" operator="equal">
      <formula>"Selecione uma opção:"</formula>
    </cfRule>
  </conditionalFormatting>
  <conditionalFormatting sqref="J69:J71">
    <cfRule type="expression" dxfId="694" priority="839">
      <formula>$B69&gt;$B$15</formula>
    </cfRule>
  </conditionalFormatting>
  <conditionalFormatting sqref="A72:B72 G72 K72:M72">
    <cfRule type="expression" dxfId="693" priority="838">
      <formula>$N$5="S"</formula>
    </cfRule>
  </conditionalFormatting>
  <conditionalFormatting sqref="B72 K72">
    <cfRule type="containsText" dxfId="692" priority="836" operator="containsText" text="Preencha">
      <formula>NOT(ISERROR(SEARCH("Preencha",B72)))</formula>
    </cfRule>
    <cfRule type="cellIs" dxfId="691" priority="837" operator="equal">
      <formula>"Selecione uma opção:"</formula>
    </cfRule>
  </conditionalFormatting>
  <conditionalFormatting sqref="F72">
    <cfRule type="expression" dxfId="690" priority="835">
      <formula>$N$5="S"</formula>
    </cfRule>
  </conditionalFormatting>
  <conditionalFormatting sqref="F72">
    <cfRule type="containsText" dxfId="689" priority="833" operator="containsText" text="Preencha">
      <formula>NOT(ISERROR(SEARCH("Preencha",F72)))</formula>
    </cfRule>
    <cfRule type="cellIs" dxfId="688" priority="834" operator="equal">
      <formula>"Selecione uma opção:"</formula>
    </cfRule>
  </conditionalFormatting>
  <conditionalFormatting sqref="G72">
    <cfRule type="containsText" dxfId="687" priority="831" operator="containsText" text="Preencha">
      <formula>NOT(ISERROR(SEARCH("Preencha",G72)))</formula>
    </cfRule>
    <cfRule type="cellIs" dxfId="686" priority="832" operator="equal">
      <formula>"Selecione uma opção:"</formula>
    </cfRule>
  </conditionalFormatting>
  <conditionalFormatting sqref="J72">
    <cfRule type="expression" dxfId="685" priority="828">
      <formula>$B72&gt;$B$15</formula>
    </cfRule>
  </conditionalFormatting>
  <conditionalFormatting sqref="K80:M80 G80 A80:B80 A82:B82 K82:M82">
    <cfRule type="expression" dxfId="684" priority="827">
      <formula>$N$5="S"</formula>
    </cfRule>
  </conditionalFormatting>
  <conditionalFormatting sqref="K80 B80 B82 K82">
    <cfRule type="containsText" dxfId="683" priority="825" operator="containsText" text="Preencha">
      <formula>NOT(ISERROR(SEARCH("Preencha",B80)))</formula>
    </cfRule>
    <cfRule type="cellIs" dxfId="682" priority="826" operator="equal">
      <formula>"Selecione uma opção:"</formula>
    </cfRule>
  </conditionalFormatting>
  <conditionalFormatting sqref="F80">
    <cfRule type="expression" dxfId="681" priority="824">
      <formula>$N$5="S"</formula>
    </cfRule>
  </conditionalFormatting>
  <conditionalFormatting sqref="F80">
    <cfRule type="containsText" dxfId="680" priority="822" operator="containsText" text="Preencha">
      <formula>NOT(ISERROR(SEARCH("Preencha",F80)))</formula>
    </cfRule>
    <cfRule type="cellIs" dxfId="679" priority="823" operator="equal">
      <formula>"Selecione uma opção:"</formula>
    </cfRule>
  </conditionalFormatting>
  <conditionalFormatting sqref="G80">
    <cfRule type="containsText" dxfId="678" priority="820" operator="containsText" text="Preencha">
      <formula>NOT(ISERROR(SEARCH("Preencha",G80)))</formula>
    </cfRule>
    <cfRule type="cellIs" dxfId="677" priority="821" operator="equal">
      <formula>"Selecione uma opção:"</formula>
    </cfRule>
  </conditionalFormatting>
  <conditionalFormatting sqref="K78:M79">
    <cfRule type="expression" dxfId="676" priority="817">
      <formula>$N$5="S"</formula>
    </cfRule>
  </conditionalFormatting>
  <conditionalFormatting sqref="K78:K79 B78:B79">
    <cfRule type="containsText" dxfId="675" priority="815" operator="containsText" text="Preencha">
      <formula>NOT(ISERROR(SEARCH("Preencha",B78)))</formula>
    </cfRule>
    <cfRule type="cellIs" dxfId="674" priority="816" operator="equal">
      <formula>"Selecione uma opção:"</formula>
    </cfRule>
  </conditionalFormatting>
  <conditionalFormatting sqref="A78:B79">
    <cfRule type="expression" dxfId="673" priority="814">
      <formula>$N$5="S"</formula>
    </cfRule>
  </conditionalFormatting>
  <conditionalFormatting sqref="F78:F79">
    <cfRule type="expression" dxfId="672" priority="813">
      <formula>$N$5="S"</formula>
    </cfRule>
  </conditionalFormatting>
  <conditionalFormatting sqref="F78:F79">
    <cfRule type="containsText" dxfId="671" priority="811" operator="containsText" text="Preencha">
      <formula>NOT(ISERROR(SEARCH("Preencha",F78)))</formula>
    </cfRule>
    <cfRule type="cellIs" dxfId="670" priority="812" operator="equal">
      <formula>"Selecione uma opção:"</formula>
    </cfRule>
  </conditionalFormatting>
  <conditionalFormatting sqref="G78:G79">
    <cfRule type="expression" dxfId="669" priority="810">
      <formula>$N$5="S"</formula>
    </cfRule>
  </conditionalFormatting>
  <conditionalFormatting sqref="G78:G79">
    <cfRule type="containsText" dxfId="668" priority="808" operator="containsText" text="Preencha">
      <formula>NOT(ISERROR(SEARCH("Preencha",G78)))</formula>
    </cfRule>
    <cfRule type="cellIs" dxfId="667" priority="809" operator="equal">
      <formula>"Selecione uma opção:"</formula>
    </cfRule>
  </conditionalFormatting>
  <conditionalFormatting sqref="J78:J80">
    <cfRule type="expression" dxfId="666" priority="798">
      <formula>$B78&gt;$B$15</formula>
    </cfRule>
  </conditionalFormatting>
  <conditionalFormatting sqref="A81:B81 G81 K81:M81">
    <cfRule type="expression" dxfId="665" priority="797">
      <formula>$N$5="S"</formula>
    </cfRule>
  </conditionalFormatting>
  <conditionalFormatting sqref="B81 K81">
    <cfRule type="containsText" dxfId="664" priority="795" operator="containsText" text="Preencha">
      <formula>NOT(ISERROR(SEARCH("Preencha",B81)))</formula>
    </cfRule>
    <cfRule type="cellIs" dxfId="663" priority="796" operator="equal">
      <formula>"Selecione uma opção:"</formula>
    </cfRule>
  </conditionalFormatting>
  <conditionalFormatting sqref="F81">
    <cfRule type="expression" dxfId="662" priority="794">
      <formula>$N$5="S"</formula>
    </cfRule>
  </conditionalFormatting>
  <conditionalFormatting sqref="F81">
    <cfRule type="containsText" dxfId="661" priority="792" operator="containsText" text="Preencha">
      <formula>NOT(ISERROR(SEARCH("Preencha",F81)))</formula>
    </cfRule>
    <cfRule type="cellIs" dxfId="660" priority="793" operator="equal">
      <formula>"Selecione uma opção:"</formula>
    </cfRule>
  </conditionalFormatting>
  <conditionalFormatting sqref="G81">
    <cfRule type="containsText" dxfId="659" priority="790" operator="containsText" text="Preencha">
      <formula>NOT(ISERROR(SEARCH("Preencha",G81)))</formula>
    </cfRule>
    <cfRule type="cellIs" dxfId="658" priority="791" operator="equal">
      <formula>"Selecione uma opção:"</formula>
    </cfRule>
  </conditionalFormatting>
  <conditionalFormatting sqref="J81">
    <cfRule type="expression" dxfId="657" priority="787">
      <formula>$B81&gt;$B$15</formula>
    </cfRule>
  </conditionalFormatting>
  <conditionalFormatting sqref="K89:M89 G89 A89:B89 A91:B91 K91:M91">
    <cfRule type="expression" dxfId="656" priority="785">
      <formula>$N$5="S"</formula>
    </cfRule>
  </conditionalFormatting>
  <conditionalFormatting sqref="K89 B89 B91 K91">
    <cfRule type="containsText" dxfId="655" priority="783" operator="containsText" text="Preencha">
      <formula>NOT(ISERROR(SEARCH("Preencha",B89)))</formula>
    </cfRule>
    <cfRule type="cellIs" dxfId="654" priority="784" operator="equal">
      <formula>"Selecione uma opção:"</formula>
    </cfRule>
  </conditionalFormatting>
  <conditionalFormatting sqref="F89">
    <cfRule type="expression" dxfId="653" priority="782">
      <formula>$N$5="S"</formula>
    </cfRule>
  </conditionalFormatting>
  <conditionalFormatting sqref="F89">
    <cfRule type="containsText" dxfId="652" priority="780" operator="containsText" text="Preencha">
      <formula>NOT(ISERROR(SEARCH("Preencha",F89)))</formula>
    </cfRule>
    <cfRule type="cellIs" dxfId="651" priority="781" operator="equal">
      <formula>"Selecione uma opção:"</formula>
    </cfRule>
  </conditionalFormatting>
  <conditionalFormatting sqref="G89">
    <cfRule type="containsText" dxfId="650" priority="778" operator="containsText" text="Preencha">
      <formula>NOT(ISERROR(SEARCH("Preencha",G89)))</formula>
    </cfRule>
    <cfRule type="cellIs" dxfId="649" priority="779" operator="equal">
      <formula>"Selecione uma opção:"</formula>
    </cfRule>
  </conditionalFormatting>
  <conditionalFormatting sqref="K87:M88">
    <cfRule type="expression" dxfId="648" priority="775">
      <formula>$N$5="S"</formula>
    </cfRule>
  </conditionalFormatting>
  <conditionalFormatting sqref="K87:K88 B87:B88">
    <cfRule type="containsText" dxfId="647" priority="773" operator="containsText" text="Preencha">
      <formula>NOT(ISERROR(SEARCH("Preencha",B87)))</formula>
    </cfRule>
    <cfRule type="cellIs" dxfId="646" priority="774" operator="equal">
      <formula>"Selecione uma opção:"</formula>
    </cfRule>
  </conditionalFormatting>
  <conditionalFormatting sqref="A87:B88">
    <cfRule type="expression" dxfId="645" priority="772">
      <formula>$N$5="S"</formula>
    </cfRule>
  </conditionalFormatting>
  <conditionalFormatting sqref="F87:F88">
    <cfRule type="expression" dxfId="644" priority="771">
      <formula>$N$5="S"</formula>
    </cfRule>
  </conditionalFormatting>
  <conditionalFormatting sqref="F87:F88">
    <cfRule type="containsText" dxfId="643" priority="769" operator="containsText" text="Preencha">
      <formula>NOT(ISERROR(SEARCH("Preencha",F87)))</formula>
    </cfRule>
    <cfRule type="cellIs" dxfId="642" priority="770" operator="equal">
      <formula>"Selecione uma opção:"</formula>
    </cfRule>
  </conditionalFormatting>
  <conditionalFormatting sqref="G87:G88">
    <cfRule type="expression" dxfId="641" priority="768">
      <formula>$N$5="S"</formula>
    </cfRule>
  </conditionalFormatting>
  <conditionalFormatting sqref="G87:G88">
    <cfRule type="containsText" dxfId="640" priority="766" operator="containsText" text="Preencha">
      <formula>NOT(ISERROR(SEARCH("Preencha",G87)))</formula>
    </cfRule>
    <cfRule type="cellIs" dxfId="639" priority="767" operator="equal">
      <formula>"Selecione uma opção:"</formula>
    </cfRule>
  </conditionalFormatting>
  <conditionalFormatting sqref="J87:J89">
    <cfRule type="expression" dxfId="638" priority="756">
      <formula>$B87&gt;$B$15</formula>
    </cfRule>
  </conditionalFormatting>
  <conditionalFormatting sqref="A90:B90 G90 K90:M90">
    <cfRule type="expression" dxfId="637" priority="755">
      <formula>$N$5="S"</formula>
    </cfRule>
  </conditionalFormatting>
  <conditionalFormatting sqref="B90 K90">
    <cfRule type="containsText" dxfId="636" priority="753" operator="containsText" text="Preencha">
      <formula>NOT(ISERROR(SEARCH("Preencha",B90)))</formula>
    </cfRule>
    <cfRule type="cellIs" dxfId="635" priority="754" operator="equal">
      <formula>"Selecione uma opção:"</formula>
    </cfRule>
  </conditionalFormatting>
  <conditionalFormatting sqref="F90">
    <cfRule type="expression" dxfId="634" priority="752">
      <formula>$N$5="S"</formula>
    </cfRule>
  </conditionalFormatting>
  <conditionalFormatting sqref="F90">
    <cfRule type="containsText" dxfId="633" priority="750" operator="containsText" text="Preencha">
      <formula>NOT(ISERROR(SEARCH("Preencha",F90)))</formula>
    </cfRule>
    <cfRule type="cellIs" dxfId="632" priority="751" operator="equal">
      <formula>"Selecione uma opção:"</formula>
    </cfRule>
  </conditionalFormatting>
  <conditionalFormatting sqref="G90">
    <cfRule type="containsText" dxfId="631" priority="748" operator="containsText" text="Preencha">
      <formula>NOT(ISERROR(SEARCH("Preencha",G90)))</formula>
    </cfRule>
    <cfRule type="cellIs" dxfId="630" priority="749" operator="equal">
      <formula>"Selecione uma opção:"</formula>
    </cfRule>
  </conditionalFormatting>
  <conditionalFormatting sqref="J90">
    <cfRule type="expression" dxfId="629" priority="745">
      <formula>$B90&gt;$B$15</formula>
    </cfRule>
  </conditionalFormatting>
  <conditionalFormatting sqref="K98:M98 G98 A98:B98 A100:B100 K100:M100">
    <cfRule type="expression" dxfId="628" priority="743">
      <formula>$N$5="S"</formula>
    </cfRule>
  </conditionalFormatting>
  <conditionalFormatting sqref="K98 B98 B100 K100">
    <cfRule type="containsText" dxfId="627" priority="741" operator="containsText" text="Preencha">
      <formula>NOT(ISERROR(SEARCH("Preencha",B98)))</formula>
    </cfRule>
    <cfRule type="cellIs" dxfId="626" priority="742" operator="equal">
      <formula>"Selecione uma opção:"</formula>
    </cfRule>
  </conditionalFormatting>
  <conditionalFormatting sqref="F98">
    <cfRule type="expression" dxfId="625" priority="740">
      <formula>$N$5="S"</formula>
    </cfRule>
  </conditionalFormatting>
  <conditionalFormatting sqref="F98">
    <cfRule type="containsText" dxfId="624" priority="738" operator="containsText" text="Preencha">
      <formula>NOT(ISERROR(SEARCH("Preencha",F98)))</formula>
    </cfRule>
    <cfRule type="cellIs" dxfId="623" priority="739" operator="equal">
      <formula>"Selecione uma opção:"</formula>
    </cfRule>
  </conditionalFormatting>
  <conditionalFormatting sqref="G98">
    <cfRule type="containsText" dxfId="622" priority="736" operator="containsText" text="Preencha">
      <formula>NOT(ISERROR(SEARCH("Preencha",G98)))</formula>
    </cfRule>
    <cfRule type="cellIs" dxfId="621" priority="737" operator="equal">
      <formula>"Selecione uma opção:"</formula>
    </cfRule>
  </conditionalFormatting>
  <conditionalFormatting sqref="K96:M97">
    <cfRule type="expression" dxfId="620" priority="733">
      <formula>$N$5="S"</formula>
    </cfRule>
  </conditionalFormatting>
  <conditionalFormatting sqref="K96:K97 B96:B97">
    <cfRule type="containsText" dxfId="619" priority="731" operator="containsText" text="Preencha">
      <formula>NOT(ISERROR(SEARCH("Preencha",B96)))</formula>
    </cfRule>
    <cfRule type="cellIs" dxfId="618" priority="732" operator="equal">
      <formula>"Selecione uma opção:"</formula>
    </cfRule>
  </conditionalFormatting>
  <conditionalFormatting sqref="A96:B97">
    <cfRule type="expression" dxfId="617" priority="730">
      <formula>$N$5="S"</formula>
    </cfRule>
  </conditionalFormatting>
  <conditionalFormatting sqref="F96:F97">
    <cfRule type="expression" dxfId="616" priority="729">
      <formula>$N$5="S"</formula>
    </cfRule>
  </conditionalFormatting>
  <conditionalFormatting sqref="F96:F97">
    <cfRule type="containsText" dxfId="615" priority="727" operator="containsText" text="Preencha">
      <formula>NOT(ISERROR(SEARCH("Preencha",F96)))</formula>
    </cfRule>
    <cfRule type="cellIs" dxfId="614" priority="728" operator="equal">
      <formula>"Selecione uma opção:"</formula>
    </cfRule>
  </conditionalFormatting>
  <conditionalFormatting sqref="G96:G97">
    <cfRule type="expression" dxfId="613" priority="726">
      <formula>$N$5="S"</formula>
    </cfRule>
  </conditionalFormatting>
  <conditionalFormatting sqref="G96:G97">
    <cfRule type="containsText" dxfId="612" priority="724" operator="containsText" text="Preencha">
      <formula>NOT(ISERROR(SEARCH("Preencha",G96)))</formula>
    </cfRule>
    <cfRule type="cellIs" dxfId="611" priority="725" operator="equal">
      <formula>"Selecione uma opção:"</formula>
    </cfRule>
  </conditionalFormatting>
  <conditionalFormatting sqref="J96:J98">
    <cfRule type="expression" dxfId="610" priority="714">
      <formula>$B96&gt;$B$15</formula>
    </cfRule>
  </conditionalFormatting>
  <conditionalFormatting sqref="A99:B99 G99 K99:M99">
    <cfRule type="expression" dxfId="609" priority="713">
      <formula>$N$5="S"</formula>
    </cfRule>
  </conditionalFormatting>
  <conditionalFormatting sqref="B99 K99">
    <cfRule type="containsText" dxfId="608" priority="711" operator="containsText" text="Preencha">
      <formula>NOT(ISERROR(SEARCH("Preencha",B99)))</formula>
    </cfRule>
    <cfRule type="cellIs" dxfId="607" priority="712" operator="equal">
      <formula>"Selecione uma opção:"</formula>
    </cfRule>
  </conditionalFormatting>
  <conditionalFormatting sqref="F99">
    <cfRule type="expression" dxfId="606" priority="710">
      <formula>$N$5="S"</formula>
    </cfRule>
  </conditionalFormatting>
  <conditionalFormatting sqref="F99">
    <cfRule type="containsText" dxfId="605" priority="708" operator="containsText" text="Preencha">
      <formula>NOT(ISERROR(SEARCH("Preencha",F99)))</formula>
    </cfRule>
    <cfRule type="cellIs" dxfId="604" priority="709" operator="equal">
      <formula>"Selecione uma opção:"</formula>
    </cfRule>
  </conditionalFormatting>
  <conditionalFormatting sqref="G99">
    <cfRule type="containsText" dxfId="603" priority="706" operator="containsText" text="Preencha">
      <formula>NOT(ISERROR(SEARCH("Preencha",G99)))</formula>
    </cfRule>
    <cfRule type="cellIs" dxfId="602" priority="707" operator="equal">
      <formula>"Selecione uma opção:"</formula>
    </cfRule>
  </conditionalFormatting>
  <conditionalFormatting sqref="J99">
    <cfRule type="expression" dxfId="601" priority="703">
      <formula>$B99&gt;$B$15</formula>
    </cfRule>
  </conditionalFormatting>
  <conditionalFormatting sqref="K107:M107 G107 A107:B107 A109:B110 K109:M110">
    <cfRule type="expression" dxfId="600" priority="701">
      <formula>$N$5="S"</formula>
    </cfRule>
  </conditionalFormatting>
  <conditionalFormatting sqref="K107 B107 B109:B110 K109:K110">
    <cfRule type="containsText" dxfId="599" priority="699" operator="containsText" text="Preencha">
      <formula>NOT(ISERROR(SEARCH("Preencha",B107)))</formula>
    </cfRule>
    <cfRule type="cellIs" dxfId="598" priority="700" operator="equal">
      <formula>"Selecione uma opção:"</formula>
    </cfRule>
  </conditionalFormatting>
  <conditionalFormatting sqref="F107">
    <cfRule type="expression" dxfId="597" priority="698">
      <formula>$N$5="S"</formula>
    </cfRule>
  </conditionalFormatting>
  <conditionalFormatting sqref="F107">
    <cfRule type="containsText" dxfId="596" priority="696" operator="containsText" text="Preencha">
      <formula>NOT(ISERROR(SEARCH("Preencha",F107)))</formula>
    </cfRule>
    <cfRule type="cellIs" dxfId="595" priority="697" operator="equal">
      <formula>"Selecione uma opção:"</formula>
    </cfRule>
  </conditionalFormatting>
  <conditionalFormatting sqref="G107">
    <cfRule type="containsText" dxfId="594" priority="694" operator="containsText" text="Preencha">
      <formula>NOT(ISERROR(SEARCH("Preencha",G107)))</formula>
    </cfRule>
    <cfRule type="cellIs" dxfId="593" priority="695" operator="equal">
      <formula>"Selecione uma opção:"</formula>
    </cfRule>
  </conditionalFormatting>
  <conditionalFormatting sqref="K105:M106">
    <cfRule type="expression" dxfId="592" priority="691">
      <formula>$N$5="S"</formula>
    </cfRule>
  </conditionalFormatting>
  <conditionalFormatting sqref="K105:K106 B105:B106">
    <cfRule type="containsText" dxfId="591" priority="689" operator="containsText" text="Preencha">
      <formula>NOT(ISERROR(SEARCH("Preencha",B105)))</formula>
    </cfRule>
    <cfRule type="cellIs" dxfId="590" priority="690" operator="equal">
      <formula>"Selecione uma opção:"</formula>
    </cfRule>
  </conditionalFormatting>
  <conditionalFormatting sqref="A105:B106">
    <cfRule type="expression" dxfId="589" priority="688">
      <formula>$N$5="S"</formula>
    </cfRule>
  </conditionalFormatting>
  <conditionalFormatting sqref="F105:F106">
    <cfRule type="expression" dxfId="588" priority="687">
      <formula>$N$5="S"</formula>
    </cfRule>
  </conditionalFormatting>
  <conditionalFormatting sqref="F105:F106">
    <cfRule type="containsText" dxfId="587" priority="685" operator="containsText" text="Preencha">
      <formula>NOT(ISERROR(SEARCH("Preencha",F105)))</formula>
    </cfRule>
    <cfRule type="cellIs" dxfId="586" priority="686" operator="equal">
      <formula>"Selecione uma opção:"</formula>
    </cfRule>
  </conditionalFormatting>
  <conditionalFormatting sqref="G105:G106">
    <cfRule type="expression" dxfId="585" priority="684">
      <formula>$N$5="S"</formula>
    </cfRule>
  </conditionalFormatting>
  <conditionalFormatting sqref="G105:G106">
    <cfRule type="containsText" dxfId="584" priority="682" operator="containsText" text="Preencha">
      <formula>NOT(ISERROR(SEARCH("Preencha",G105)))</formula>
    </cfRule>
    <cfRule type="cellIs" dxfId="583" priority="683" operator="equal">
      <formula>"Selecione uma opção:"</formula>
    </cfRule>
  </conditionalFormatting>
  <conditionalFormatting sqref="J105:J107">
    <cfRule type="expression" dxfId="582" priority="672">
      <formula>$B105&gt;$B$15</formula>
    </cfRule>
  </conditionalFormatting>
  <conditionalFormatting sqref="A108:B108 G108 K108:M108">
    <cfRule type="expression" dxfId="581" priority="671">
      <formula>$N$5="S"</formula>
    </cfRule>
  </conditionalFormatting>
  <conditionalFormatting sqref="B108 K108">
    <cfRule type="containsText" dxfId="580" priority="669" operator="containsText" text="Preencha">
      <formula>NOT(ISERROR(SEARCH("Preencha",B108)))</formula>
    </cfRule>
    <cfRule type="cellIs" dxfId="579" priority="670" operator="equal">
      <formula>"Selecione uma opção:"</formula>
    </cfRule>
  </conditionalFormatting>
  <conditionalFormatting sqref="F108">
    <cfRule type="expression" dxfId="578" priority="668">
      <formula>$N$5="S"</formula>
    </cfRule>
  </conditionalFormatting>
  <conditionalFormatting sqref="F108">
    <cfRule type="containsText" dxfId="577" priority="666" operator="containsText" text="Preencha">
      <formula>NOT(ISERROR(SEARCH("Preencha",F108)))</formula>
    </cfRule>
    <cfRule type="cellIs" dxfId="576" priority="667" operator="equal">
      <formula>"Selecione uma opção:"</formula>
    </cfRule>
  </conditionalFormatting>
  <conditionalFormatting sqref="G108">
    <cfRule type="containsText" dxfId="575" priority="664" operator="containsText" text="Preencha">
      <formula>NOT(ISERROR(SEARCH("Preencha",G108)))</formula>
    </cfRule>
    <cfRule type="cellIs" dxfId="574" priority="665" operator="equal">
      <formula>"Selecione uma opção:"</formula>
    </cfRule>
  </conditionalFormatting>
  <conditionalFormatting sqref="J108">
    <cfRule type="expression" dxfId="573" priority="661">
      <formula>$B108&gt;$B$15</formula>
    </cfRule>
  </conditionalFormatting>
  <conditionalFormatting sqref="G46">
    <cfRule type="expression" dxfId="572" priority="660">
      <formula>$N$5="S"</formula>
    </cfRule>
  </conditionalFormatting>
  <conditionalFormatting sqref="G46">
    <cfRule type="containsText" dxfId="571" priority="658" operator="containsText" text="Preencha">
      <formula>NOT(ISERROR(SEARCH("Preencha",G46)))</formula>
    </cfRule>
    <cfRule type="cellIs" dxfId="570" priority="659" operator="equal">
      <formula>"Selecione uma opção:"</formula>
    </cfRule>
  </conditionalFormatting>
  <conditionalFormatting sqref="J46">
    <cfRule type="expression" dxfId="569" priority="654">
      <formula>$N$5="S"</formula>
    </cfRule>
  </conditionalFormatting>
  <conditionalFormatting sqref="J46">
    <cfRule type="containsText" dxfId="568" priority="652" operator="containsText" text="Preencha">
      <formula>NOT(ISERROR(SEARCH("Preencha",J46)))</formula>
    </cfRule>
    <cfRule type="cellIs" dxfId="567" priority="653" operator="equal">
      <formula>"Selecione uma opção:"</formula>
    </cfRule>
  </conditionalFormatting>
  <conditionalFormatting sqref="E55 I55">
    <cfRule type="expression" dxfId="566" priority="651">
      <formula>$N$5="S"</formula>
    </cfRule>
  </conditionalFormatting>
  <conditionalFormatting sqref="E55">
    <cfRule type="containsText" dxfId="565" priority="649" operator="containsText" text="Preencha">
      <formula>NOT(ISERROR(SEARCH("Preencha",E55)))</formula>
    </cfRule>
    <cfRule type="cellIs" dxfId="564" priority="650" operator="equal">
      <formula>"Selecione uma opção:"</formula>
    </cfRule>
  </conditionalFormatting>
  <conditionalFormatting sqref="F55">
    <cfRule type="expression" dxfId="563" priority="648">
      <formula>$N$5="S"</formula>
    </cfRule>
  </conditionalFormatting>
  <conditionalFormatting sqref="F55">
    <cfRule type="containsText" dxfId="562" priority="646" operator="containsText" text="Preencha">
      <formula>NOT(ISERROR(SEARCH("Preencha",F55)))</formula>
    </cfRule>
    <cfRule type="cellIs" dxfId="561" priority="647" operator="equal">
      <formula>"Selecione uma opção:"</formula>
    </cfRule>
  </conditionalFormatting>
  <conditionalFormatting sqref="I55">
    <cfRule type="containsText" dxfId="560" priority="644" operator="containsText" text="Preencha">
      <formula>NOT(ISERROR(SEARCH("Preencha",I55)))</formula>
    </cfRule>
    <cfRule type="cellIs" dxfId="559" priority="645" operator="equal">
      <formula>"Selecione uma opção:"</formula>
    </cfRule>
  </conditionalFormatting>
  <conditionalFormatting sqref="G55">
    <cfRule type="expression" dxfId="558" priority="643">
      <formula>$N$5="S"</formula>
    </cfRule>
  </conditionalFormatting>
  <conditionalFormatting sqref="G55">
    <cfRule type="containsText" dxfId="557" priority="641" operator="containsText" text="Preencha">
      <formula>NOT(ISERROR(SEARCH("Preencha",G55)))</formula>
    </cfRule>
    <cfRule type="cellIs" dxfId="556" priority="642" operator="equal">
      <formula>"Selecione uma opção:"</formula>
    </cfRule>
  </conditionalFormatting>
  <conditionalFormatting sqref="J55">
    <cfRule type="expression" dxfId="555" priority="637">
      <formula>$N$5="S"</formula>
    </cfRule>
  </conditionalFormatting>
  <conditionalFormatting sqref="J55">
    <cfRule type="containsText" dxfId="554" priority="635" operator="containsText" text="Preencha">
      <formula>NOT(ISERROR(SEARCH("Preencha",J55)))</formula>
    </cfRule>
    <cfRule type="cellIs" dxfId="553" priority="636" operator="equal">
      <formula>"Selecione uma opção:"</formula>
    </cfRule>
  </conditionalFormatting>
  <conditionalFormatting sqref="E64 I64">
    <cfRule type="expression" dxfId="552" priority="634">
      <formula>$N$5="S"</formula>
    </cfRule>
  </conditionalFormatting>
  <conditionalFormatting sqref="E64">
    <cfRule type="containsText" dxfId="551" priority="632" operator="containsText" text="Preencha">
      <formula>NOT(ISERROR(SEARCH("Preencha",E64)))</formula>
    </cfRule>
    <cfRule type="cellIs" dxfId="550" priority="633" operator="equal">
      <formula>"Selecione uma opção:"</formula>
    </cfRule>
  </conditionalFormatting>
  <conditionalFormatting sqref="F64">
    <cfRule type="expression" dxfId="549" priority="631">
      <formula>$N$5="S"</formula>
    </cfRule>
  </conditionalFormatting>
  <conditionalFormatting sqref="F64">
    <cfRule type="containsText" dxfId="548" priority="629" operator="containsText" text="Preencha">
      <formula>NOT(ISERROR(SEARCH("Preencha",F64)))</formula>
    </cfRule>
    <cfRule type="cellIs" dxfId="547" priority="630" operator="equal">
      <formula>"Selecione uma opção:"</formula>
    </cfRule>
  </conditionalFormatting>
  <conditionalFormatting sqref="I64">
    <cfRule type="containsText" dxfId="546" priority="627" operator="containsText" text="Preencha">
      <formula>NOT(ISERROR(SEARCH("Preencha",I64)))</formula>
    </cfRule>
    <cfRule type="cellIs" dxfId="545" priority="628" operator="equal">
      <formula>"Selecione uma opção:"</formula>
    </cfRule>
  </conditionalFormatting>
  <conditionalFormatting sqref="G64">
    <cfRule type="expression" dxfId="544" priority="626">
      <formula>$N$5="S"</formula>
    </cfRule>
  </conditionalFormatting>
  <conditionalFormatting sqref="G64">
    <cfRule type="containsText" dxfId="543" priority="624" operator="containsText" text="Preencha">
      <formula>NOT(ISERROR(SEARCH("Preencha",G64)))</formula>
    </cfRule>
    <cfRule type="cellIs" dxfId="542" priority="625" operator="equal">
      <formula>"Selecione uma opção:"</formula>
    </cfRule>
  </conditionalFormatting>
  <conditionalFormatting sqref="J64">
    <cfRule type="expression" dxfId="541" priority="620">
      <formula>$N$5="S"</formula>
    </cfRule>
  </conditionalFormatting>
  <conditionalFormatting sqref="J64">
    <cfRule type="containsText" dxfId="540" priority="618" operator="containsText" text="Preencha">
      <formula>NOT(ISERROR(SEARCH("Preencha",J64)))</formula>
    </cfRule>
    <cfRule type="cellIs" dxfId="539" priority="619" operator="equal">
      <formula>"Selecione uma opção:"</formula>
    </cfRule>
  </conditionalFormatting>
  <conditionalFormatting sqref="E73 I73">
    <cfRule type="expression" dxfId="538" priority="617">
      <formula>$N$5="S"</formula>
    </cfRule>
  </conditionalFormatting>
  <conditionalFormatting sqref="E73">
    <cfRule type="containsText" dxfId="537" priority="615" operator="containsText" text="Preencha">
      <formula>NOT(ISERROR(SEARCH("Preencha",E73)))</formula>
    </cfRule>
    <cfRule type="cellIs" dxfId="536" priority="616" operator="equal">
      <formula>"Selecione uma opção:"</formula>
    </cfRule>
  </conditionalFormatting>
  <conditionalFormatting sqref="F73">
    <cfRule type="expression" dxfId="535" priority="614">
      <formula>$N$5="S"</formula>
    </cfRule>
  </conditionalFormatting>
  <conditionalFormatting sqref="F73">
    <cfRule type="containsText" dxfId="534" priority="612" operator="containsText" text="Preencha">
      <formula>NOT(ISERROR(SEARCH("Preencha",F73)))</formula>
    </cfRule>
    <cfRule type="cellIs" dxfId="533" priority="613" operator="equal">
      <formula>"Selecione uma opção:"</formula>
    </cfRule>
  </conditionalFormatting>
  <conditionalFormatting sqref="I73">
    <cfRule type="containsText" dxfId="532" priority="610" operator="containsText" text="Preencha">
      <formula>NOT(ISERROR(SEARCH("Preencha",I73)))</formula>
    </cfRule>
    <cfRule type="cellIs" dxfId="531" priority="611" operator="equal">
      <formula>"Selecione uma opção:"</formula>
    </cfRule>
  </conditionalFormatting>
  <conditionalFormatting sqref="G73">
    <cfRule type="expression" dxfId="530" priority="609">
      <formula>$N$5="S"</formula>
    </cfRule>
  </conditionalFormatting>
  <conditionalFormatting sqref="G73">
    <cfRule type="containsText" dxfId="529" priority="607" operator="containsText" text="Preencha">
      <formula>NOT(ISERROR(SEARCH("Preencha",G73)))</formula>
    </cfRule>
    <cfRule type="cellIs" dxfId="528" priority="608" operator="equal">
      <formula>"Selecione uma opção:"</formula>
    </cfRule>
  </conditionalFormatting>
  <conditionalFormatting sqref="J73">
    <cfRule type="expression" dxfId="527" priority="603">
      <formula>$N$5="S"</formula>
    </cfRule>
  </conditionalFormatting>
  <conditionalFormatting sqref="J73">
    <cfRule type="containsText" dxfId="526" priority="601" operator="containsText" text="Preencha">
      <formula>NOT(ISERROR(SEARCH("Preencha",J73)))</formula>
    </cfRule>
    <cfRule type="cellIs" dxfId="525" priority="602" operator="equal">
      <formula>"Selecione uma opção:"</formula>
    </cfRule>
  </conditionalFormatting>
  <conditionalFormatting sqref="E82 I82">
    <cfRule type="expression" dxfId="524" priority="600">
      <formula>$N$5="S"</formula>
    </cfRule>
  </conditionalFormatting>
  <conditionalFormatting sqref="E82">
    <cfRule type="containsText" dxfId="523" priority="598" operator="containsText" text="Preencha">
      <formula>NOT(ISERROR(SEARCH("Preencha",E82)))</formula>
    </cfRule>
    <cfRule type="cellIs" dxfId="522" priority="599" operator="equal">
      <formula>"Selecione uma opção:"</formula>
    </cfRule>
  </conditionalFormatting>
  <conditionalFormatting sqref="F82">
    <cfRule type="expression" dxfId="521" priority="597">
      <formula>$N$5="S"</formula>
    </cfRule>
  </conditionalFormatting>
  <conditionalFormatting sqref="F82">
    <cfRule type="containsText" dxfId="520" priority="595" operator="containsText" text="Preencha">
      <formula>NOT(ISERROR(SEARCH("Preencha",F82)))</formula>
    </cfRule>
    <cfRule type="cellIs" dxfId="519" priority="596" operator="equal">
      <formula>"Selecione uma opção:"</formula>
    </cfRule>
  </conditionalFormatting>
  <conditionalFormatting sqref="I82">
    <cfRule type="containsText" dxfId="518" priority="593" operator="containsText" text="Preencha">
      <formula>NOT(ISERROR(SEARCH("Preencha",I82)))</formula>
    </cfRule>
    <cfRule type="cellIs" dxfId="517" priority="594" operator="equal">
      <formula>"Selecione uma opção:"</formula>
    </cfRule>
  </conditionalFormatting>
  <conditionalFormatting sqref="G82">
    <cfRule type="expression" dxfId="516" priority="592">
      <formula>$N$5="S"</formula>
    </cfRule>
  </conditionalFormatting>
  <conditionalFormatting sqref="G82">
    <cfRule type="containsText" dxfId="515" priority="590" operator="containsText" text="Preencha">
      <formula>NOT(ISERROR(SEARCH("Preencha",G82)))</formula>
    </cfRule>
    <cfRule type="cellIs" dxfId="514" priority="591" operator="equal">
      <formula>"Selecione uma opção:"</formula>
    </cfRule>
  </conditionalFormatting>
  <conditionalFormatting sqref="J82">
    <cfRule type="expression" dxfId="513" priority="586">
      <formula>$N$5="S"</formula>
    </cfRule>
  </conditionalFormatting>
  <conditionalFormatting sqref="J82">
    <cfRule type="containsText" dxfId="512" priority="584" operator="containsText" text="Preencha">
      <formula>NOT(ISERROR(SEARCH("Preencha",J82)))</formula>
    </cfRule>
    <cfRule type="cellIs" dxfId="511" priority="585" operator="equal">
      <formula>"Selecione uma opção:"</formula>
    </cfRule>
  </conditionalFormatting>
  <conditionalFormatting sqref="E91 I91">
    <cfRule type="expression" dxfId="510" priority="583">
      <formula>$N$5="S"</formula>
    </cfRule>
  </conditionalFormatting>
  <conditionalFormatting sqref="E91">
    <cfRule type="containsText" dxfId="509" priority="581" operator="containsText" text="Preencha">
      <formula>NOT(ISERROR(SEARCH("Preencha",E91)))</formula>
    </cfRule>
    <cfRule type="cellIs" dxfId="508" priority="582" operator="equal">
      <formula>"Selecione uma opção:"</formula>
    </cfRule>
  </conditionalFormatting>
  <conditionalFormatting sqref="F91">
    <cfRule type="expression" dxfId="507" priority="580">
      <formula>$N$5="S"</formula>
    </cfRule>
  </conditionalFormatting>
  <conditionalFormatting sqref="F91">
    <cfRule type="containsText" dxfId="506" priority="578" operator="containsText" text="Preencha">
      <formula>NOT(ISERROR(SEARCH("Preencha",F91)))</formula>
    </cfRule>
    <cfRule type="cellIs" dxfId="505" priority="579" operator="equal">
      <formula>"Selecione uma opção:"</formula>
    </cfRule>
  </conditionalFormatting>
  <conditionalFormatting sqref="I91">
    <cfRule type="containsText" dxfId="504" priority="576" operator="containsText" text="Preencha">
      <formula>NOT(ISERROR(SEARCH("Preencha",I91)))</formula>
    </cfRule>
    <cfRule type="cellIs" dxfId="503" priority="577" operator="equal">
      <formula>"Selecione uma opção:"</formula>
    </cfRule>
  </conditionalFormatting>
  <conditionalFormatting sqref="G91">
    <cfRule type="expression" dxfId="502" priority="575">
      <formula>$N$5="S"</formula>
    </cfRule>
  </conditionalFormatting>
  <conditionalFormatting sqref="G91">
    <cfRule type="containsText" dxfId="501" priority="573" operator="containsText" text="Preencha">
      <formula>NOT(ISERROR(SEARCH("Preencha",G91)))</formula>
    </cfRule>
    <cfRule type="cellIs" dxfId="500" priority="574" operator="equal">
      <formula>"Selecione uma opção:"</formula>
    </cfRule>
  </conditionalFormatting>
  <conditionalFormatting sqref="J91">
    <cfRule type="expression" dxfId="499" priority="569">
      <formula>$N$5="S"</formula>
    </cfRule>
  </conditionalFormatting>
  <conditionalFormatting sqref="J91">
    <cfRule type="containsText" dxfId="498" priority="567" operator="containsText" text="Preencha">
      <formula>NOT(ISERROR(SEARCH("Preencha",J91)))</formula>
    </cfRule>
    <cfRule type="cellIs" dxfId="497" priority="568" operator="equal">
      <formula>"Selecione uma opção:"</formula>
    </cfRule>
  </conditionalFormatting>
  <conditionalFormatting sqref="E100 I100">
    <cfRule type="expression" dxfId="496" priority="566">
      <formula>$N$5="S"</formula>
    </cfRule>
  </conditionalFormatting>
  <conditionalFormatting sqref="E100">
    <cfRule type="containsText" dxfId="495" priority="564" operator="containsText" text="Preencha">
      <formula>NOT(ISERROR(SEARCH("Preencha",E100)))</formula>
    </cfRule>
    <cfRule type="cellIs" dxfId="494" priority="565" operator="equal">
      <formula>"Selecione uma opção:"</formula>
    </cfRule>
  </conditionalFormatting>
  <conditionalFormatting sqref="F100">
    <cfRule type="expression" dxfId="493" priority="563">
      <formula>$N$5="S"</formula>
    </cfRule>
  </conditionalFormatting>
  <conditionalFormatting sqref="F100">
    <cfRule type="containsText" dxfId="492" priority="561" operator="containsText" text="Preencha">
      <formula>NOT(ISERROR(SEARCH("Preencha",F100)))</formula>
    </cfRule>
    <cfRule type="cellIs" dxfId="491" priority="562" operator="equal">
      <formula>"Selecione uma opção:"</formula>
    </cfRule>
  </conditionalFormatting>
  <conditionalFormatting sqref="I100">
    <cfRule type="containsText" dxfId="490" priority="559" operator="containsText" text="Preencha">
      <formula>NOT(ISERROR(SEARCH("Preencha",I100)))</formula>
    </cfRule>
    <cfRule type="cellIs" dxfId="489" priority="560" operator="equal">
      <formula>"Selecione uma opção:"</formula>
    </cfRule>
  </conditionalFormatting>
  <conditionalFormatting sqref="G100">
    <cfRule type="expression" dxfId="488" priority="558">
      <formula>$N$5="S"</formula>
    </cfRule>
  </conditionalFormatting>
  <conditionalFormatting sqref="G100">
    <cfRule type="containsText" dxfId="487" priority="556" operator="containsText" text="Preencha">
      <formula>NOT(ISERROR(SEARCH("Preencha",G100)))</formula>
    </cfRule>
    <cfRule type="cellIs" dxfId="486" priority="557" operator="equal">
      <formula>"Selecione uma opção:"</formula>
    </cfRule>
  </conditionalFormatting>
  <conditionalFormatting sqref="J100">
    <cfRule type="expression" dxfId="485" priority="552">
      <formula>$N$5="S"</formula>
    </cfRule>
  </conditionalFormatting>
  <conditionalFormatting sqref="J100">
    <cfRule type="containsText" dxfId="484" priority="550" operator="containsText" text="Preencha">
      <formula>NOT(ISERROR(SEARCH("Preencha",J100)))</formula>
    </cfRule>
    <cfRule type="cellIs" dxfId="483" priority="551" operator="equal">
      <formula>"Selecione uma opção:"</formula>
    </cfRule>
  </conditionalFormatting>
  <conditionalFormatting sqref="I109 E109:E110">
    <cfRule type="expression" dxfId="482" priority="549">
      <formula>$N$5="S"</formula>
    </cfRule>
  </conditionalFormatting>
  <conditionalFormatting sqref="E109:E110">
    <cfRule type="containsText" dxfId="481" priority="547" operator="containsText" text="Preencha">
      <formula>NOT(ISERROR(SEARCH("Preencha",E109)))</formula>
    </cfRule>
    <cfRule type="cellIs" dxfId="480" priority="548" operator="equal">
      <formula>"Selecione uma opção:"</formula>
    </cfRule>
  </conditionalFormatting>
  <conditionalFormatting sqref="F109">
    <cfRule type="expression" dxfId="479" priority="546">
      <formula>$N$5="S"</formula>
    </cfRule>
  </conditionalFormatting>
  <conditionalFormatting sqref="F109">
    <cfRule type="containsText" dxfId="478" priority="544" operator="containsText" text="Preencha">
      <formula>NOT(ISERROR(SEARCH("Preencha",F109)))</formula>
    </cfRule>
    <cfRule type="cellIs" dxfId="477" priority="545" operator="equal">
      <formula>"Selecione uma opção:"</formula>
    </cfRule>
  </conditionalFormatting>
  <conditionalFormatting sqref="I109">
    <cfRule type="containsText" dxfId="476" priority="542" operator="containsText" text="Preencha">
      <formula>NOT(ISERROR(SEARCH("Preencha",I109)))</formula>
    </cfRule>
    <cfRule type="cellIs" dxfId="475" priority="543" operator="equal">
      <formula>"Selecione uma opção:"</formula>
    </cfRule>
  </conditionalFormatting>
  <conditionalFormatting sqref="G109">
    <cfRule type="expression" dxfId="474" priority="541">
      <formula>$N$5="S"</formula>
    </cfRule>
  </conditionalFormatting>
  <conditionalFormatting sqref="G109">
    <cfRule type="containsText" dxfId="473" priority="539" operator="containsText" text="Preencha">
      <formula>NOT(ISERROR(SEARCH("Preencha",G109)))</formula>
    </cfRule>
    <cfRule type="cellIs" dxfId="472" priority="540" operator="equal">
      <formula>"Selecione uma opção:"</formula>
    </cfRule>
  </conditionalFormatting>
  <conditionalFormatting sqref="J109">
    <cfRule type="expression" dxfId="471" priority="535">
      <formula>$N$5="S"</formula>
    </cfRule>
  </conditionalFormatting>
  <conditionalFormatting sqref="J109">
    <cfRule type="containsText" dxfId="470" priority="533" operator="containsText" text="Preencha">
      <formula>NOT(ISERROR(SEARCH("Preencha",J109)))</formula>
    </cfRule>
    <cfRule type="cellIs" dxfId="469" priority="534" operator="equal">
      <formula>"Selecione uma opção:"</formula>
    </cfRule>
  </conditionalFormatting>
  <conditionalFormatting sqref="J47">
    <cfRule type="expression" dxfId="468" priority="532">
      <formula>$B47&gt;$B$15</formula>
    </cfRule>
  </conditionalFormatting>
  <conditionalFormatting sqref="J50">
    <cfRule type="expression" dxfId="467" priority="531">
      <formula>$B50&gt;$B$15</formula>
    </cfRule>
  </conditionalFormatting>
  <conditionalFormatting sqref="J49">
    <cfRule type="expression" dxfId="466" priority="530">
      <formula>$B49&gt;$B$15</formula>
    </cfRule>
  </conditionalFormatting>
  <conditionalFormatting sqref="J48">
    <cfRule type="expression" dxfId="465" priority="529">
      <formula>$B48&gt;$B$15</formula>
    </cfRule>
  </conditionalFormatting>
  <conditionalFormatting sqref="J59">
    <cfRule type="expression" dxfId="464" priority="528">
      <formula>$B59&gt;$B$15</formula>
    </cfRule>
  </conditionalFormatting>
  <conditionalFormatting sqref="J58">
    <cfRule type="expression" dxfId="463" priority="527">
      <formula>$B58&gt;$B$15</formula>
    </cfRule>
  </conditionalFormatting>
  <conditionalFormatting sqref="J57">
    <cfRule type="expression" dxfId="462" priority="526">
      <formula>$B57&gt;$B$15</formula>
    </cfRule>
  </conditionalFormatting>
  <conditionalFormatting sqref="J56">
    <cfRule type="expression" dxfId="461" priority="525">
      <formula>$B56&gt;$B$15</formula>
    </cfRule>
  </conditionalFormatting>
  <conditionalFormatting sqref="J65">
    <cfRule type="expression" dxfId="460" priority="524">
      <formula>$B65&gt;$B$15</formula>
    </cfRule>
  </conditionalFormatting>
  <conditionalFormatting sqref="J66">
    <cfRule type="expression" dxfId="459" priority="523">
      <formula>$B66&gt;$B$15</formula>
    </cfRule>
  </conditionalFormatting>
  <conditionalFormatting sqref="J67">
    <cfRule type="expression" dxfId="458" priority="522">
      <formula>$B67&gt;$B$15</formula>
    </cfRule>
  </conditionalFormatting>
  <conditionalFormatting sqref="J68">
    <cfRule type="expression" dxfId="457" priority="521">
      <formula>$B68&gt;$B$15</formula>
    </cfRule>
  </conditionalFormatting>
  <conditionalFormatting sqref="J74">
    <cfRule type="expression" dxfId="456" priority="520">
      <formula>$B74&gt;$B$15</formula>
    </cfRule>
  </conditionalFormatting>
  <conditionalFormatting sqref="J75">
    <cfRule type="expression" dxfId="455" priority="519">
      <formula>$B75&gt;$B$15</formula>
    </cfRule>
  </conditionalFormatting>
  <conditionalFormatting sqref="J76">
    <cfRule type="expression" dxfId="454" priority="518">
      <formula>$B76&gt;$B$15</formula>
    </cfRule>
  </conditionalFormatting>
  <conditionalFormatting sqref="J77">
    <cfRule type="expression" dxfId="453" priority="517">
      <formula>$B77&gt;$B$15</formula>
    </cfRule>
  </conditionalFormatting>
  <conditionalFormatting sqref="J83">
    <cfRule type="expression" dxfId="452" priority="516">
      <formula>$B83&gt;$B$15</formula>
    </cfRule>
  </conditionalFormatting>
  <conditionalFormatting sqref="J84">
    <cfRule type="expression" dxfId="451" priority="515">
      <formula>$B84&gt;$B$15</formula>
    </cfRule>
  </conditionalFormatting>
  <conditionalFormatting sqref="J85">
    <cfRule type="expression" dxfId="450" priority="514">
      <formula>$B85&gt;$B$15</formula>
    </cfRule>
  </conditionalFormatting>
  <conditionalFormatting sqref="J86">
    <cfRule type="expression" dxfId="449" priority="513">
      <formula>$B86&gt;$B$15</formula>
    </cfRule>
  </conditionalFormatting>
  <conditionalFormatting sqref="J92">
    <cfRule type="expression" dxfId="448" priority="512">
      <formula>$B92&gt;$B$15</formula>
    </cfRule>
  </conditionalFormatting>
  <conditionalFormatting sqref="J93">
    <cfRule type="expression" dxfId="447" priority="511">
      <formula>$B93&gt;$B$15</formula>
    </cfRule>
  </conditionalFormatting>
  <conditionalFormatting sqref="J94">
    <cfRule type="expression" dxfId="446" priority="510">
      <formula>$B94&gt;$B$15</formula>
    </cfRule>
  </conditionalFormatting>
  <conditionalFormatting sqref="J95">
    <cfRule type="expression" dxfId="445" priority="509">
      <formula>$B95&gt;$B$15</formula>
    </cfRule>
  </conditionalFormatting>
  <conditionalFormatting sqref="J101">
    <cfRule type="expression" dxfId="444" priority="508">
      <formula>$B101&gt;$B$15</formula>
    </cfRule>
  </conditionalFormatting>
  <conditionalFormatting sqref="J102">
    <cfRule type="expression" dxfId="443" priority="507">
      <formula>$B102&gt;$B$15</formula>
    </cfRule>
  </conditionalFormatting>
  <conditionalFormatting sqref="J103">
    <cfRule type="expression" dxfId="442" priority="506">
      <formula>$B103&gt;$B$15</formula>
    </cfRule>
  </conditionalFormatting>
  <conditionalFormatting sqref="J104">
    <cfRule type="expression" dxfId="441" priority="505">
      <formula>$B104&gt;$B$15</formula>
    </cfRule>
  </conditionalFormatting>
  <conditionalFormatting sqref="K111 K126:K130">
    <cfRule type="expression" dxfId="440" priority="504">
      <formula>$N$5="S"</formula>
    </cfRule>
  </conditionalFormatting>
  <conditionalFormatting sqref="K111 K126:K130">
    <cfRule type="containsText" dxfId="439" priority="502" operator="containsText" text="Preencha">
      <formula>NOT(ISERROR(SEARCH("Preencha",K111)))</formula>
    </cfRule>
    <cfRule type="cellIs" dxfId="438" priority="503" operator="equal">
      <formula>"Selecione uma opção:"</formula>
    </cfRule>
  </conditionalFormatting>
  <conditionalFormatting sqref="H44">
    <cfRule type="expression" dxfId="437" priority="501">
      <formula>$N$5="S"</formula>
    </cfRule>
  </conditionalFormatting>
  <conditionalFormatting sqref="H38">
    <cfRule type="expression" dxfId="436" priority="500">
      <formula>$N$5="S"</formula>
    </cfRule>
  </conditionalFormatting>
  <conditionalFormatting sqref="H38 H44">
    <cfRule type="containsText" dxfId="435" priority="498" operator="containsText" text="Preencha">
      <formula>NOT(ISERROR(SEARCH("Preencha",H38)))</formula>
    </cfRule>
    <cfRule type="cellIs" dxfId="434" priority="499" operator="equal">
      <formula>"Selecione uma opção:"</formula>
    </cfRule>
  </conditionalFormatting>
  <conditionalFormatting sqref="H42:H43">
    <cfRule type="expression" dxfId="433" priority="497">
      <formula>$N$5="S"</formula>
    </cfRule>
  </conditionalFormatting>
  <conditionalFormatting sqref="H42:H43">
    <cfRule type="containsText" dxfId="432" priority="495" operator="containsText" text="Preencha">
      <formula>NOT(ISERROR(SEARCH("Preencha",H42)))</formula>
    </cfRule>
    <cfRule type="cellIs" dxfId="431" priority="496" operator="equal">
      <formula>"Selecione uma opção:"</formula>
    </cfRule>
  </conditionalFormatting>
  <conditionalFormatting sqref="H41">
    <cfRule type="expression" dxfId="430" priority="494">
      <formula>$N$5="S"</formula>
    </cfRule>
  </conditionalFormatting>
  <conditionalFormatting sqref="H41">
    <cfRule type="containsText" dxfId="429" priority="492" operator="containsText" text="Preencha">
      <formula>NOT(ISERROR(SEARCH("Preencha",H41)))</formula>
    </cfRule>
    <cfRule type="cellIs" dxfId="428" priority="493" operator="equal">
      <formula>"Selecione uma opção:"</formula>
    </cfRule>
  </conditionalFormatting>
  <conditionalFormatting sqref="H39:H40">
    <cfRule type="expression" dxfId="427" priority="491">
      <formula>$N$5="S"</formula>
    </cfRule>
  </conditionalFormatting>
  <conditionalFormatting sqref="H39:H40">
    <cfRule type="containsText" dxfId="426" priority="489" operator="containsText" text="Preencha">
      <formula>NOT(ISERROR(SEARCH("Preencha",H39)))</formula>
    </cfRule>
    <cfRule type="cellIs" dxfId="425" priority="490" operator="equal">
      <formula>"Selecione uma opção:"</formula>
    </cfRule>
  </conditionalFormatting>
  <conditionalFormatting sqref="H45">
    <cfRule type="expression" dxfId="424" priority="488">
      <formula>$N$5="S"</formula>
    </cfRule>
  </conditionalFormatting>
  <conditionalFormatting sqref="H45">
    <cfRule type="containsText" dxfId="423" priority="486" operator="containsText" text="Preencha">
      <formula>NOT(ISERROR(SEARCH("Preencha",H45)))</formula>
    </cfRule>
    <cfRule type="cellIs" dxfId="422" priority="487" operator="equal">
      <formula>"Selecione uma opção:"</formula>
    </cfRule>
  </conditionalFormatting>
  <conditionalFormatting sqref="H46">
    <cfRule type="expression" dxfId="421" priority="485">
      <formula>$N$5="S"</formula>
    </cfRule>
  </conditionalFormatting>
  <conditionalFormatting sqref="H46">
    <cfRule type="containsText" dxfId="420" priority="483" operator="containsText" text="Preencha">
      <formula>NOT(ISERROR(SEARCH("Preencha",H46)))</formula>
    </cfRule>
    <cfRule type="cellIs" dxfId="419" priority="484" operator="equal">
      <formula>"Selecione uma opção:"</formula>
    </cfRule>
  </conditionalFormatting>
  <conditionalFormatting sqref="I53">
    <cfRule type="expression" dxfId="418" priority="482">
      <formula>$N$5="S"</formula>
    </cfRule>
  </conditionalFormatting>
  <conditionalFormatting sqref="I47">
    <cfRule type="expression" dxfId="417" priority="481">
      <formula>$N$5="S"</formula>
    </cfRule>
  </conditionalFormatting>
  <conditionalFormatting sqref="I47 I53">
    <cfRule type="containsText" dxfId="416" priority="479" operator="containsText" text="Preencha">
      <formula>NOT(ISERROR(SEARCH("Preencha",I47)))</formula>
    </cfRule>
    <cfRule type="cellIs" dxfId="415" priority="480" operator="equal">
      <formula>"Selecione uma opção:"</formula>
    </cfRule>
  </conditionalFormatting>
  <conditionalFormatting sqref="I51:I52">
    <cfRule type="expression" dxfId="414" priority="478">
      <formula>$N$5="S"</formula>
    </cfRule>
  </conditionalFormatting>
  <conditionalFormatting sqref="I51:I52">
    <cfRule type="containsText" dxfId="413" priority="476" operator="containsText" text="Preencha">
      <formula>NOT(ISERROR(SEARCH("Preencha",I51)))</formula>
    </cfRule>
    <cfRule type="cellIs" dxfId="412" priority="477" operator="equal">
      <formula>"Selecione uma opção:"</formula>
    </cfRule>
  </conditionalFormatting>
  <conditionalFormatting sqref="I50">
    <cfRule type="expression" dxfId="411" priority="475">
      <formula>$N$5="S"</formula>
    </cfRule>
  </conditionalFormatting>
  <conditionalFormatting sqref="I50">
    <cfRule type="containsText" dxfId="410" priority="473" operator="containsText" text="Preencha">
      <formula>NOT(ISERROR(SEARCH("Preencha",I50)))</formula>
    </cfRule>
    <cfRule type="cellIs" dxfId="409" priority="474" operator="equal">
      <formula>"Selecione uma opção:"</formula>
    </cfRule>
  </conditionalFormatting>
  <conditionalFormatting sqref="I48:I49">
    <cfRule type="expression" dxfId="408" priority="472">
      <formula>$N$5="S"</formula>
    </cfRule>
  </conditionalFormatting>
  <conditionalFormatting sqref="I48:I49">
    <cfRule type="containsText" dxfId="407" priority="470" operator="containsText" text="Preencha">
      <formula>NOT(ISERROR(SEARCH("Preencha",I48)))</formula>
    </cfRule>
    <cfRule type="cellIs" dxfId="406" priority="471" operator="equal">
      <formula>"Selecione uma opção:"</formula>
    </cfRule>
  </conditionalFormatting>
  <conditionalFormatting sqref="I54">
    <cfRule type="expression" dxfId="405" priority="469">
      <formula>$N$5="S"</formula>
    </cfRule>
  </conditionalFormatting>
  <conditionalFormatting sqref="I54">
    <cfRule type="containsText" dxfId="404" priority="467" operator="containsText" text="Preencha">
      <formula>NOT(ISERROR(SEARCH("Preencha",I54)))</formula>
    </cfRule>
    <cfRule type="cellIs" dxfId="403" priority="468" operator="equal">
      <formula>"Selecione uma opção:"</formula>
    </cfRule>
  </conditionalFormatting>
  <conditionalFormatting sqref="I62">
    <cfRule type="expression" dxfId="402" priority="466">
      <formula>$N$5="S"</formula>
    </cfRule>
  </conditionalFormatting>
  <conditionalFormatting sqref="I56">
    <cfRule type="expression" dxfId="401" priority="465">
      <formula>$N$5="S"</formula>
    </cfRule>
  </conditionalFormatting>
  <conditionalFormatting sqref="I56 I62">
    <cfRule type="containsText" dxfId="400" priority="463" operator="containsText" text="Preencha">
      <formula>NOT(ISERROR(SEARCH("Preencha",I56)))</formula>
    </cfRule>
    <cfRule type="cellIs" dxfId="399" priority="464" operator="equal">
      <formula>"Selecione uma opção:"</formula>
    </cfRule>
  </conditionalFormatting>
  <conditionalFormatting sqref="I60:I61">
    <cfRule type="expression" dxfId="398" priority="462">
      <formula>$N$5="S"</formula>
    </cfRule>
  </conditionalFormatting>
  <conditionalFormatting sqref="I60:I61">
    <cfRule type="containsText" dxfId="397" priority="460" operator="containsText" text="Preencha">
      <formula>NOT(ISERROR(SEARCH("Preencha",I60)))</formula>
    </cfRule>
    <cfRule type="cellIs" dxfId="396" priority="461" operator="equal">
      <formula>"Selecione uma opção:"</formula>
    </cfRule>
  </conditionalFormatting>
  <conditionalFormatting sqref="I59">
    <cfRule type="expression" dxfId="395" priority="459">
      <formula>$N$5="S"</formula>
    </cfRule>
  </conditionalFormatting>
  <conditionalFormatting sqref="I59">
    <cfRule type="containsText" dxfId="394" priority="457" operator="containsText" text="Preencha">
      <formula>NOT(ISERROR(SEARCH("Preencha",I59)))</formula>
    </cfRule>
    <cfRule type="cellIs" dxfId="393" priority="458" operator="equal">
      <formula>"Selecione uma opção:"</formula>
    </cfRule>
  </conditionalFormatting>
  <conditionalFormatting sqref="I57:I58">
    <cfRule type="expression" dxfId="392" priority="456">
      <formula>$N$5="S"</formula>
    </cfRule>
  </conditionalFormatting>
  <conditionalFormatting sqref="I57:I58">
    <cfRule type="containsText" dxfId="391" priority="454" operator="containsText" text="Preencha">
      <formula>NOT(ISERROR(SEARCH("Preencha",I57)))</formula>
    </cfRule>
    <cfRule type="cellIs" dxfId="390" priority="455" operator="equal">
      <formula>"Selecione uma opção:"</formula>
    </cfRule>
  </conditionalFormatting>
  <conditionalFormatting sqref="I63">
    <cfRule type="expression" dxfId="389" priority="453">
      <formula>$N$5="S"</formula>
    </cfRule>
  </conditionalFormatting>
  <conditionalFormatting sqref="I63">
    <cfRule type="containsText" dxfId="388" priority="451" operator="containsText" text="Preencha">
      <formula>NOT(ISERROR(SEARCH("Preencha",I63)))</formula>
    </cfRule>
    <cfRule type="cellIs" dxfId="387" priority="452" operator="equal">
      <formula>"Selecione uma opção:"</formula>
    </cfRule>
  </conditionalFormatting>
  <conditionalFormatting sqref="I71">
    <cfRule type="expression" dxfId="386" priority="450">
      <formula>$N$5="S"</formula>
    </cfRule>
  </conditionalFormatting>
  <conditionalFormatting sqref="I65">
    <cfRule type="expression" dxfId="385" priority="449">
      <formula>$N$5="S"</formula>
    </cfRule>
  </conditionalFormatting>
  <conditionalFormatting sqref="I65 I71">
    <cfRule type="containsText" dxfId="384" priority="447" operator="containsText" text="Preencha">
      <formula>NOT(ISERROR(SEARCH("Preencha",I65)))</formula>
    </cfRule>
    <cfRule type="cellIs" dxfId="383" priority="448" operator="equal">
      <formula>"Selecione uma opção:"</formula>
    </cfRule>
  </conditionalFormatting>
  <conditionalFormatting sqref="I69:I70">
    <cfRule type="expression" dxfId="382" priority="446">
      <formula>$N$5="S"</formula>
    </cfRule>
  </conditionalFormatting>
  <conditionalFormatting sqref="I69:I70">
    <cfRule type="containsText" dxfId="381" priority="444" operator="containsText" text="Preencha">
      <formula>NOT(ISERROR(SEARCH("Preencha",I69)))</formula>
    </cfRule>
    <cfRule type="cellIs" dxfId="380" priority="445" operator="equal">
      <formula>"Selecione uma opção:"</formula>
    </cfRule>
  </conditionalFormatting>
  <conditionalFormatting sqref="I68">
    <cfRule type="expression" dxfId="379" priority="443">
      <formula>$N$5="S"</formula>
    </cfRule>
  </conditionalFormatting>
  <conditionalFormatting sqref="I68">
    <cfRule type="containsText" dxfId="378" priority="441" operator="containsText" text="Preencha">
      <formula>NOT(ISERROR(SEARCH("Preencha",I68)))</formula>
    </cfRule>
    <cfRule type="cellIs" dxfId="377" priority="442" operator="equal">
      <formula>"Selecione uma opção:"</formula>
    </cfRule>
  </conditionalFormatting>
  <conditionalFormatting sqref="I66:I67">
    <cfRule type="expression" dxfId="376" priority="440">
      <formula>$N$5="S"</formula>
    </cfRule>
  </conditionalFormatting>
  <conditionalFormatting sqref="I66:I67">
    <cfRule type="containsText" dxfId="375" priority="438" operator="containsText" text="Preencha">
      <formula>NOT(ISERROR(SEARCH("Preencha",I66)))</formula>
    </cfRule>
    <cfRule type="cellIs" dxfId="374" priority="439" operator="equal">
      <formula>"Selecione uma opção:"</formula>
    </cfRule>
  </conditionalFormatting>
  <conditionalFormatting sqref="I72">
    <cfRule type="expression" dxfId="373" priority="437">
      <formula>$N$5="S"</formula>
    </cfRule>
  </conditionalFormatting>
  <conditionalFormatting sqref="I72">
    <cfRule type="containsText" dxfId="372" priority="435" operator="containsText" text="Preencha">
      <formula>NOT(ISERROR(SEARCH("Preencha",I72)))</formula>
    </cfRule>
    <cfRule type="cellIs" dxfId="371" priority="436" operator="equal">
      <formula>"Selecione uma opção:"</formula>
    </cfRule>
  </conditionalFormatting>
  <conditionalFormatting sqref="I80">
    <cfRule type="expression" dxfId="370" priority="434">
      <formula>$N$5="S"</formula>
    </cfRule>
  </conditionalFormatting>
  <conditionalFormatting sqref="I74">
    <cfRule type="expression" dxfId="369" priority="433">
      <formula>$N$5="S"</formula>
    </cfRule>
  </conditionalFormatting>
  <conditionalFormatting sqref="I74 I80">
    <cfRule type="containsText" dxfId="368" priority="431" operator="containsText" text="Preencha">
      <formula>NOT(ISERROR(SEARCH("Preencha",I74)))</formula>
    </cfRule>
    <cfRule type="cellIs" dxfId="367" priority="432" operator="equal">
      <formula>"Selecione uma opção:"</formula>
    </cfRule>
  </conditionalFormatting>
  <conditionalFormatting sqref="I78:I79">
    <cfRule type="expression" dxfId="366" priority="430">
      <formula>$N$5="S"</formula>
    </cfRule>
  </conditionalFormatting>
  <conditionalFormatting sqref="I78:I79">
    <cfRule type="containsText" dxfId="365" priority="428" operator="containsText" text="Preencha">
      <formula>NOT(ISERROR(SEARCH("Preencha",I78)))</formula>
    </cfRule>
    <cfRule type="cellIs" dxfId="364" priority="429" operator="equal">
      <formula>"Selecione uma opção:"</formula>
    </cfRule>
  </conditionalFormatting>
  <conditionalFormatting sqref="I77">
    <cfRule type="expression" dxfId="363" priority="427">
      <formula>$N$5="S"</formula>
    </cfRule>
  </conditionalFormatting>
  <conditionalFormatting sqref="I77">
    <cfRule type="containsText" dxfId="362" priority="425" operator="containsText" text="Preencha">
      <formula>NOT(ISERROR(SEARCH("Preencha",I77)))</formula>
    </cfRule>
    <cfRule type="cellIs" dxfId="361" priority="426" operator="equal">
      <formula>"Selecione uma opção:"</formula>
    </cfRule>
  </conditionalFormatting>
  <conditionalFormatting sqref="I75:I76">
    <cfRule type="expression" dxfId="360" priority="424">
      <formula>$N$5="S"</formula>
    </cfRule>
  </conditionalFormatting>
  <conditionalFormatting sqref="I75:I76">
    <cfRule type="containsText" dxfId="359" priority="422" operator="containsText" text="Preencha">
      <formula>NOT(ISERROR(SEARCH("Preencha",I75)))</formula>
    </cfRule>
    <cfRule type="cellIs" dxfId="358" priority="423" operator="equal">
      <formula>"Selecione uma opção:"</formula>
    </cfRule>
  </conditionalFormatting>
  <conditionalFormatting sqref="I81">
    <cfRule type="expression" dxfId="357" priority="421">
      <formula>$N$5="S"</formula>
    </cfRule>
  </conditionalFormatting>
  <conditionalFormatting sqref="I81">
    <cfRule type="containsText" dxfId="356" priority="419" operator="containsText" text="Preencha">
      <formula>NOT(ISERROR(SEARCH("Preencha",I81)))</formula>
    </cfRule>
    <cfRule type="cellIs" dxfId="355" priority="420" operator="equal">
      <formula>"Selecione uma opção:"</formula>
    </cfRule>
  </conditionalFormatting>
  <conditionalFormatting sqref="I89">
    <cfRule type="expression" dxfId="354" priority="418">
      <formula>$N$5="S"</formula>
    </cfRule>
  </conditionalFormatting>
  <conditionalFormatting sqref="I83">
    <cfRule type="expression" dxfId="353" priority="417">
      <formula>$N$5="S"</formula>
    </cfRule>
  </conditionalFormatting>
  <conditionalFormatting sqref="I83 I89">
    <cfRule type="containsText" dxfId="352" priority="415" operator="containsText" text="Preencha">
      <formula>NOT(ISERROR(SEARCH("Preencha",I83)))</formula>
    </cfRule>
    <cfRule type="cellIs" dxfId="351" priority="416" operator="equal">
      <formula>"Selecione uma opção:"</formula>
    </cfRule>
  </conditionalFormatting>
  <conditionalFormatting sqref="I87:I88">
    <cfRule type="expression" dxfId="350" priority="414">
      <formula>$N$5="S"</formula>
    </cfRule>
  </conditionalFormatting>
  <conditionalFormatting sqref="I87:I88">
    <cfRule type="containsText" dxfId="349" priority="412" operator="containsText" text="Preencha">
      <formula>NOT(ISERROR(SEARCH("Preencha",I87)))</formula>
    </cfRule>
    <cfRule type="cellIs" dxfId="348" priority="413" operator="equal">
      <formula>"Selecione uma opção:"</formula>
    </cfRule>
  </conditionalFormatting>
  <conditionalFormatting sqref="I86">
    <cfRule type="expression" dxfId="347" priority="411">
      <formula>$N$5="S"</formula>
    </cfRule>
  </conditionalFormatting>
  <conditionalFormatting sqref="I86">
    <cfRule type="containsText" dxfId="346" priority="409" operator="containsText" text="Preencha">
      <formula>NOT(ISERROR(SEARCH("Preencha",I86)))</formula>
    </cfRule>
    <cfRule type="cellIs" dxfId="345" priority="410" operator="equal">
      <formula>"Selecione uma opção:"</formula>
    </cfRule>
  </conditionalFormatting>
  <conditionalFormatting sqref="I84:I85">
    <cfRule type="expression" dxfId="344" priority="408">
      <formula>$N$5="S"</formula>
    </cfRule>
  </conditionalFormatting>
  <conditionalFormatting sqref="I84:I85">
    <cfRule type="containsText" dxfId="343" priority="406" operator="containsText" text="Preencha">
      <formula>NOT(ISERROR(SEARCH("Preencha",I84)))</formula>
    </cfRule>
    <cfRule type="cellIs" dxfId="342" priority="407" operator="equal">
      <formula>"Selecione uma opção:"</formula>
    </cfRule>
  </conditionalFormatting>
  <conditionalFormatting sqref="I90">
    <cfRule type="expression" dxfId="341" priority="405">
      <formula>$N$5="S"</formula>
    </cfRule>
  </conditionalFormatting>
  <conditionalFormatting sqref="I90">
    <cfRule type="containsText" dxfId="340" priority="403" operator="containsText" text="Preencha">
      <formula>NOT(ISERROR(SEARCH("Preencha",I90)))</formula>
    </cfRule>
    <cfRule type="cellIs" dxfId="339" priority="404" operator="equal">
      <formula>"Selecione uma opção:"</formula>
    </cfRule>
  </conditionalFormatting>
  <conditionalFormatting sqref="I98">
    <cfRule type="expression" dxfId="338" priority="402">
      <formula>$N$5="S"</formula>
    </cfRule>
  </conditionalFormatting>
  <conditionalFormatting sqref="I92">
    <cfRule type="expression" dxfId="337" priority="401">
      <formula>$N$5="S"</formula>
    </cfRule>
  </conditionalFormatting>
  <conditionalFormatting sqref="I92 I98">
    <cfRule type="containsText" dxfId="336" priority="399" operator="containsText" text="Preencha">
      <formula>NOT(ISERROR(SEARCH("Preencha",I92)))</formula>
    </cfRule>
    <cfRule type="cellIs" dxfId="335" priority="400" operator="equal">
      <formula>"Selecione uma opção:"</formula>
    </cfRule>
  </conditionalFormatting>
  <conditionalFormatting sqref="I96:I97">
    <cfRule type="expression" dxfId="334" priority="398">
      <formula>$N$5="S"</formula>
    </cfRule>
  </conditionalFormatting>
  <conditionalFormatting sqref="I96:I97">
    <cfRule type="containsText" dxfId="333" priority="396" operator="containsText" text="Preencha">
      <formula>NOT(ISERROR(SEARCH("Preencha",I96)))</formula>
    </cfRule>
    <cfRule type="cellIs" dxfId="332" priority="397" operator="equal">
      <formula>"Selecione uma opção:"</formula>
    </cfRule>
  </conditionalFormatting>
  <conditionalFormatting sqref="I95">
    <cfRule type="expression" dxfId="331" priority="395">
      <formula>$N$5="S"</formula>
    </cfRule>
  </conditionalFormatting>
  <conditionalFormatting sqref="I95">
    <cfRule type="containsText" dxfId="330" priority="393" operator="containsText" text="Preencha">
      <formula>NOT(ISERROR(SEARCH("Preencha",I95)))</formula>
    </cfRule>
    <cfRule type="cellIs" dxfId="329" priority="394" operator="equal">
      <formula>"Selecione uma opção:"</formula>
    </cfRule>
  </conditionalFormatting>
  <conditionalFormatting sqref="I93:I94">
    <cfRule type="expression" dxfId="328" priority="392">
      <formula>$N$5="S"</formula>
    </cfRule>
  </conditionalFormatting>
  <conditionalFormatting sqref="I93:I94">
    <cfRule type="containsText" dxfId="327" priority="390" operator="containsText" text="Preencha">
      <formula>NOT(ISERROR(SEARCH("Preencha",I93)))</formula>
    </cfRule>
    <cfRule type="cellIs" dxfId="326" priority="391" operator="equal">
      <formula>"Selecione uma opção:"</formula>
    </cfRule>
  </conditionalFormatting>
  <conditionalFormatting sqref="I99">
    <cfRule type="expression" dxfId="325" priority="389">
      <formula>$N$5="S"</formula>
    </cfRule>
  </conditionalFormatting>
  <conditionalFormatting sqref="I99">
    <cfRule type="containsText" dxfId="324" priority="387" operator="containsText" text="Preencha">
      <formula>NOT(ISERROR(SEARCH("Preencha",I99)))</formula>
    </cfRule>
    <cfRule type="cellIs" dxfId="323" priority="388" operator="equal">
      <formula>"Selecione uma opção:"</formula>
    </cfRule>
  </conditionalFormatting>
  <conditionalFormatting sqref="I107">
    <cfRule type="expression" dxfId="322" priority="386">
      <formula>$N$5="S"</formula>
    </cfRule>
  </conditionalFormatting>
  <conditionalFormatting sqref="I101">
    <cfRule type="expression" dxfId="321" priority="385">
      <formula>$N$5="S"</formula>
    </cfRule>
  </conditionalFormatting>
  <conditionalFormatting sqref="I101 I107">
    <cfRule type="containsText" dxfId="320" priority="383" operator="containsText" text="Preencha">
      <formula>NOT(ISERROR(SEARCH("Preencha",I101)))</formula>
    </cfRule>
    <cfRule type="cellIs" dxfId="319" priority="384" operator="equal">
      <formula>"Selecione uma opção:"</formula>
    </cfRule>
  </conditionalFormatting>
  <conditionalFormatting sqref="I105:I106">
    <cfRule type="expression" dxfId="318" priority="382">
      <formula>$N$5="S"</formula>
    </cfRule>
  </conditionalFormatting>
  <conditionalFormatting sqref="I105:I106">
    <cfRule type="containsText" dxfId="317" priority="380" operator="containsText" text="Preencha">
      <formula>NOT(ISERROR(SEARCH("Preencha",I105)))</formula>
    </cfRule>
    <cfRule type="cellIs" dxfId="316" priority="381" operator="equal">
      <formula>"Selecione uma opção:"</formula>
    </cfRule>
  </conditionalFormatting>
  <conditionalFormatting sqref="I104">
    <cfRule type="expression" dxfId="315" priority="379">
      <formula>$N$5="S"</formula>
    </cfRule>
  </conditionalFormatting>
  <conditionalFormatting sqref="I104">
    <cfRule type="containsText" dxfId="314" priority="377" operator="containsText" text="Preencha">
      <formula>NOT(ISERROR(SEARCH("Preencha",I104)))</formula>
    </cfRule>
    <cfRule type="cellIs" dxfId="313" priority="378" operator="equal">
      <formula>"Selecione uma opção:"</formula>
    </cfRule>
  </conditionalFormatting>
  <conditionalFormatting sqref="I102:I103">
    <cfRule type="expression" dxfId="312" priority="376">
      <formula>$N$5="S"</formula>
    </cfRule>
  </conditionalFormatting>
  <conditionalFormatting sqref="I102:I103">
    <cfRule type="containsText" dxfId="311" priority="374" operator="containsText" text="Preencha">
      <formula>NOT(ISERROR(SEARCH("Preencha",I102)))</formula>
    </cfRule>
    <cfRule type="cellIs" dxfId="310" priority="375" operator="equal">
      <formula>"Selecione uma opção:"</formula>
    </cfRule>
  </conditionalFormatting>
  <conditionalFormatting sqref="I108">
    <cfRule type="expression" dxfId="309" priority="373">
      <formula>$N$5="S"</formula>
    </cfRule>
  </conditionalFormatting>
  <conditionalFormatting sqref="I108">
    <cfRule type="containsText" dxfId="308" priority="371" operator="containsText" text="Preencha">
      <formula>NOT(ISERROR(SEARCH("Preencha",I108)))</formula>
    </cfRule>
    <cfRule type="cellIs" dxfId="307" priority="372" operator="equal">
      <formula>"Selecione uma opção:"</formula>
    </cfRule>
  </conditionalFormatting>
  <conditionalFormatting sqref="H53">
    <cfRule type="expression" dxfId="306" priority="370">
      <formula>$N$5="S"</formula>
    </cfRule>
  </conditionalFormatting>
  <conditionalFormatting sqref="H47">
    <cfRule type="expression" dxfId="305" priority="369">
      <formula>$N$5="S"</formula>
    </cfRule>
  </conditionalFormatting>
  <conditionalFormatting sqref="H47 H53">
    <cfRule type="containsText" dxfId="304" priority="367" operator="containsText" text="Preencha">
      <formula>NOT(ISERROR(SEARCH("Preencha",H47)))</formula>
    </cfRule>
    <cfRule type="cellIs" dxfId="303" priority="368" operator="equal">
      <formula>"Selecione uma opção:"</formula>
    </cfRule>
  </conditionalFormatting>
  <conditionalFormatting sqref="H51:H52">
    <cfRule type="expression" dxfId="302" priority="366">
      <formula>$N$5="S"</formula>
    </cfRule>
  </conditionalFormatting>
  <conditionalFormatting sqref="H51:H52">
    <cfRule type="containsText" dxfId="301" priority="364" operator="containsText" text="Preencha">
      <formula>NOT(ISERROR(SEARCH("Preencha",H51)))</formula>
    </cfRule>
    <cfRule type="cellIs" dxfId="300" priority="365" operator="equal">
      <formula>"Selecione uma opção:"</formula>
    </cfRule>
  </conditionalFormatting>
  <conditionalFormatting sqref="H50">
    <cfRule type="expression" dxfId="299" priority="363">
      <formula>$N$5="S"</formula>
    </cfRule>
  </conditionalFormatting>
  <conditionalFormatting sqref="H50">
    <cfRule type="containsText" dxfId="298" priority="361" operator="containsText" text="Preencha">
      <formula>NOT(ISERROR(SEARCH("Preencha",H50)))</formula>
    </cfRule>
    <cfRule type="cellIs" dxfId="297" priority="362" operator="equal">
      <formula>"Selecione uma opção:"</formula>
    </cfRule>
  </conditionalFormatting>
  <conditionalFormatting sqref="H48:H49">
    <cfRule type="expression" dxfId="296" priority="360">
      <formula>$N$5="S"</formula>
    </cfRule>
  </conditionalFormatting>
  <conditionalFormatting sqref="H48:H49">
    <cfRule type="containsText" dxfId="295" priority="358" operator="containsText" text="Preencha">
      <formula>NOT(ISERROR(SEARCH("Preencha",H48)))</formula>
    </cfRule>
    <cfRule type="cellIs" dxfId="294" priority="359" operator="equal">
      <formula>"Selecione uma opção:"</formula>
    </cfRule>
  </conditionalFormatting>
  <conditionalFormatting sqref="H54">
    <cfRule type="expression" dxfId="293" priority="357">
      <formula>$N$5="S"</formula>
    </cfRule>
  </conditionalFormatting>
  <conditionalFormatting sqref="H54">
    <cfRule type="containsText" dxfId="292" priority="355" operator="containsText" text="Preencha">
      <formula>NOT(ISERROR(SEARCH("Preencha",H54)))</formula>
    </cfRule>
    <cfRule type="cellIs" dxfId="291" priority="356" operator="equal">
      <formula>"Selecione uma opção:"</formula>
    </cfRule>
  </conditionalFormatting>
  <conditionalFormatting sqref="H55">
    <cfRule type="expression" dxfId="290" priority="354">
      <formula>$N$5="S"</formula>
    </cfRule>
  </conditionalFormatting>
  <conditionalFormatting sqref="H55">
    <cfRule type="containsText" dxfId="289" priority="352" operator="containsText" text="Preencha">
      <formula>NOT(ISERROR(SEARCH("Preencha",H55)))</formula>
    </cfRule>
    <cfRule type="cellIs" dxfId="288" priority="353" operator="equal">
      <formula>"Selecione uma opção:"</formula>
    </cfRule>
  </conditionalFormatting>
  <conditionalFormatting sqref="H62">
    <cfRule type="expression" dxfId="287" priority="351">
      <formula>$N$5="S"</formula>
    </cfRule>
  </conditionalFormatting>
  <conditionalFormatting sqref="H56">
    <cfRule type="expression" dxfId="286" priority="350">
      <formula>$N$5="S"</formula>
    </cfRule>
  </conditionalFormatting>
  <conditionalFormatting sqref="H56 H62">
    <cfRule type="containsText" dxfId="285" priority="348" operator="containsText" text="Preencha">
      <formula>NOT(ISERROR(SEARCH("Preencha",H56)))</formula>
    </cfRule>
    <cfRule type="cellIs" dxfId="284" priority="349" operator="equal">
      <formula>"Selecione uma opção:"</formula>
    </cfRule>
  </conditionalFormatting>
  <conditionalFormatting sqref="H60:H61">
    <cfRule type="expression" dxfId="283" priority="347">
      <formula>$N$5="S"</formula>
    </cfRule>
  </conditionalFormatting>
  <conditionalFormatting sqref="H60:H61">
    <cfRule type="containsText" dxfId="282" priority="345" operator="containsText" text="Preencha">
      <formula>NOT(ISERROR(SEARCH("Preencha",H60)))</formula>
    </cfRule>
    <cfRule type="cellIs" dxfId="281" priority="346" operator="equal">
      <formula>"Selecione uma opção:"</formula>
    </cfRule>
  </conditionalFormatting>
  <conditionalFormatting sqref="H59">
    <cfRule type="expression" dxfId="280" priority="344">
      <formula>$N$5="S"</formula>
    </cfRule>
  </conditionalFormatting>
  <conditionalFormatting sqref="H59">
    <cfRule type="containsText" dxfId="279" priority="342" operator="containsText" text="Preencha">
      <formula>NOT(ISERROR(SEARCH("Preencha",H59)))</formula>
    </cfRule>
    <cfRule type="cellIs" dxfId="278" priority="343" operator="equal">
      <formula>"Selecione uma opção:"</formula>
    </cfRule>
  </conditionalFormatting>
  <conditionalFormatting sqref="H57:H58">
    <cfRule type="expression" dxfId="277" priority="341">
      <formula>$N$5="S"</formula>
    </cfRule>
  </conditionalFormatting>
  <conditionalFormatting sqref="H57:H58">
    <cfRule type="containsText" dxfId="276" priority="339" operator="containsText" text="Preencha">
      <formula>NOT(ISERROR(SEARCH("Preencha",H57)))</formula>
    </cfRule>
    <cfRule type="cellIs" dxfId="275" priority="340" operator="equal">
      <formula>"Selecione uma opção:"</formula>
    </cfRule>
  </conditionalFormatting>
  <conditionalFormatting sqref="H63">
    <cfRule type="expression" dxfId="274" priority="338">
      <formula>$N$5="S"</formula>
    </cfRule>
  </conditionalFormatting>
  <conditionalFormatting sqref="H63">
    <cfRule type="containsText" dxfId="273" priority="336" operator="containsText" text="Preencha">
      <formula>NOT(ISERROR(SEARCH("Preencha",H63)))</formula>
    </cfRule>
    <cfRule type="cellIs" dxfId="272" priority="337" operator="equal">
      <formula>"Selecione uma opção:"</formula>
    </cfRule>
  </conditionalFormatting>
  <conditionalFormatting sqref="H64">
    <cfRule type="expression" dxfId="271" priority="335">
      <formula>$N$5="S"</formula>
    </cfRule>
  </conditionalFormatting>
  <conditionalFormatting sqref="H64">
    <cfRule type="containsText" dxfId="270" priority="333" operator="containsText" text="Preencha">
      <formula>NOT(ISERROR(SEARCH("Preencha",H64)))</formula>
    </cfRule>
    <cfRule type="cellIs" dxfId="269" priority="334" operator="equal">
      <formula>"Selecione uma opção:"</formula>
    </cfRule>
  </conditionalFormatting>
  <conditionalFormatting sqref="H71">
    <cfRule type="expression" dxfId="268" priority="332">
      <formula>$N$5="S"</formula>
    </cfRule>
  </conditionalFormatting>
  <conditionalFormatting sqref="H65">
    <cfRule type="expression" dxfId="267" priority="331">
      <formula>$N$5="S"</formula>
    </cfRule>
  </conditionalFormatting>
  <conditionalFormatting sqref="H65 H71">
    <cfRule type="containsText" dxfId="266" priority="329" operator="containsText" text="Preencha">
      <formula>NOT(ISERROR(SEARCH("Preencha",H65)))</formula>
    </cfRule>
    <cfRule type="cellIs" dxfId="265" priority="330" operator="equal">
      <formula>"Selecione uma opção:"</formula>
    </cfRule>
  </conditionalFormatting>
  <conditionalFormatting sqref="H69:H70">
    <cfRule type="expression" dxfId="264" priority="328">
      <formula>$N$5="S"</formula>
    </cfRule>
  </conditionalFormatting>
  <conditionalFormatting sqref="H69:H70">
    <cfRule type="containsText" dxfId="263" priority="326" operator="containsText" text="Preencha">
      <formula>NOT(ISERROR(SEARCH("Preencha",H69)))</formula>
    </cfRule>
    <cfRule type="cellIs" dxfId="262" priority="327" operator="equal">
      <formula>"Selecione uma opção:"</formula>
    </cfRule>
  </conditionalFormatting>
  <conditionalFormatting sqref="H68">
    <cfRule type="expression" dxfId="261" priority="325">
      <formula>$N$5="S"</formula>
    </cfRule>
  </conditionalFormatting>
  <conditionalFormatting sqref="H68">
    <cfRule type="containsText" dxfId="260" priority="323" operator="containsText" text="Preencha">
      <formula>NOT(ISERROR(SEARCH("Preencha",H68)))</formula>
    </cfRule>
    <cfRule type="cellIs" dxfId="259" priority="324" operator="equal">
      <formula>"Selecione uma opção:"</formula>
    </cfRule>
  </conditionalFormatting>
  <conditionalFormatting sqref="H66:H67">
    <cfRule type="expression" dxfId="258" priority="322">
      <formula>$N$5="S"</formula>
    </cfRule>
  </conditionalFormatting>
  <conditionalFormatting sqref="H66:H67">
    <cfRule type="containsText" dxfId="257" priority="320" operator="containsText" text="Preencha">
      <formula>NOT(ISERROR(SEARCH("Preencha",H66)))</formula>
    </cfRule>
    <cfRule type="cellIs" dxfId="256" priority="321" operator="equal">
      <formula>"Selecione uma opção:"</formula>
    </cfRule>
  </conditionalFormatting>
  <conditionalFormatting sqref="H72">
    <cfRule type="expression" dxfId="255" priority="319">
      <formula>$N$5="S"</formula>
    </cfRule>
  </conditionalFormatting>
  <conditionalFormatting sqref="H72">
    <cfRule type="containsText" dxfId="254" priority="317" operator="containsText" text="Preencha">
      <formula>NOT(ISERROR(SEARCH("Preencha",H72)))</formula>
    </cfRule>
    <cfRule type="cellIs" dxfId="253" priority="318" operator="equal">
      <formula>"Selecione uma opção:"</formula>
    </cfRule>
  </conditionalFormatting>
  <conditionalFormatting sqref="H73">
    <cfRule type="expression" dxfId="252" priority="316">
      <formula>$N$5="S"</formula>
    </cfRule>
  </conditionalFormatting>
  <conditionalFormatting sqref="H73">
    <cfRule type="containsText" dxfId="251" priority="314" operator="containsText" text="Preencha">
      <formula>NOT(ISERROR(SEARCH("Preencha",H73)))</formula>
    </cfRule>
    <cfRule type="cellIs" dxfId="250" priority="315" operator="equal">
      <formula>"Selecione uma opção:"</formula>
    </cfRule>
  </conditionalFormatting>
  <conditionalFormatting sqref="H82">
    <cfRule type="expression" dxfId="249" priority="297">
      <formula>$N$5="S"</formula>
    </cfRule>
  </conditionalFormatting>
  <conditionalFormatting sqref="H82">
    <cfRule type="containsText" dxfId="248" priority="295" operator="containsText" text="Preencha">
      <formula>NOT(ISERROR(SEARCH("Preencha",H82)))</formula>
    </cfRule>
    <cfRule type="cellIs" dxfId="247" priority="296" operator="equal">
      <formula>"Selecione uma opção:"</formula>
    </cfRule>
  </conditionalFormatting>
  <conditionalFormatting sqref="H91">
    <cfRule type="expression" dxfId="246" priority="278">
      <formula>$N$5="S"</formula>
    </cfRule>
  </conditionalFormatting>
  <conditionalFormatting sqref="H91">
    <cfRule type="containsText" dxfId="245" priority="276" operator="containsText" text="Preencha">
      <formula>NOT(ISERROR(SEARCH("Preencha",H91)))</formula>
    </cfRule>
    <cfRule type="cellIs" dxfId="244" priority="277" operator="equal">
      <formula>"Selecione uma opção:"</formula>
    </cfRule>
  </conditionalFormatting>
  <conditionalFormatting sqref="H100">
    <cfRule type="expression" dxfId="243" priority="259">
      <formula>$N$5="S"</formula>
    </cfRule>
  </conditionalFormatting>
  <conditionalFormatting sqref="H100">
    <cfRule type="containsText" dxfId="242" priority="257" operator="containsText" text="Preencha">
      <formula>NOT(ISERROR(SEARCH("Preencha",H100)))</formula>
    </cfRule>
    <cfRule type="cellIs" dxfId="241" priority="258" operator="equal">
      <formula>"Selecione uma opção:"</formula>
    </cfRule>
  </conditionalFormatting>
  <conditionalFormatting sqref="H109">
    <cfRule type="expression" dxfId="240" priority="240">
      <formula>$N$5="S"</formula>
    </cfRule>
  </conditionalFormatting>
  <conditionalFormatting sqref="H109">
    <cfRule type="containsText" dxfId="239" priority="238" operator="containsText" text="Preencha">
      <formula>NOT(ISERROR(SEARCH("Preencha",H109)))</formula>
    </cfRule>
    <cfRule type="cellIs" dxfId="238" priority="239" operator="equal">
      <formula>"Selecione uma opção:"</formula>
    </cfRule>
  </conditionalFormatting>
  <conditionalFormatting sqref="B13:F14 K13:K14">
    <cfRule type="containsText" dxfId="237" priority="233" operator="containsText" text="Preencha">
      <formula>NOT(ISERROR(SEARCH("Preencha",B13)))</formula>
    </cfRule>
    <cfRule type="cellIs" dxfId="236" priority="234" operator="equal">
      <formula>"Selecione uma opção:"</formula>
    </cfRule>
  </conditionalFormatting>
  <conditionalFormatting sqref="G13:J14">
    <cfRule type="containsText" dxfId="235" priority="231" operator="containsText" text="Preencha">
      <formula>NOT(ISERROR(SEARCH("Preencha",G13)))</formula>
    </cfRule>
    <cfRule type="cellIs" dxfId="234" priority="232" operator="equal">
      <formula>"Selecione uma opção:"</formula>
    </cfRule>
  </conditionalFormatting>
  <conditionalFormatting sqref="K13:K14">
    <cfRule type="expression" dxfId="233" priority="230">
      <formula>$N$5="S"</formula>
    </cfRule>
  </conditionalFormatting>
  <conditionalFormatting sqref="B112:J113 B114:B120 B123 K122:K125 K112:K120">
    <cfRule type="containsText" dxfId="232" priority="228" operator="containsText" text="Preencha">
      <formula>NOT(ISERROR(SEARCH("Preencha",B112)))</formula>
    </cfRule>
    <cfRule type="cellIs" dxfId="231" priority="229" operator="equal">
      <formula>"Selecione uma opção:"</formula>
    </cfRule>
  </conditionalFormatting>
  <conditionalFormatting sqref="B112:J113 B114:B120 B123">
    <cfRule type="expression" dxfId="230" priority="226">
      <formula>#REF!="Selecione uma opção:"</formula>
    </cfRule>
    <cfRule type="expression" dxfId="229" priority="227">
      <formula>#REF!="  Não reembolsável"</formula>
    </cfRule>
  </conditionalFormatting>
  <conditionalFormatting sqref="D117:E117 D118:D120 D123:G123">
    <cfRule type="expression" dxfId="228" priority="225">
      <formula>$B117&gt;$B$15</formula>
    </cfRule>
  </conditionalFormatting>
  <conditionalFormatting sqref="B124:E125">
    <cfRule type="containsText" dxfId="227" priority="223" operator="containsText" text="Preencha">
      <formula>NOT(ISERROR(SEARCH("Preencha",B124)))</formula>
    </cfRule>
    <cfRule type="cellIs" dxfId="226" priority="224" operator="equal">
      <formula>"Selecione uma opção:"</formula>
    </cfRule>
  </conditionalFormatting>
  <conditionalFormatting sqref="B124:E125">
    <cfRule type="expression" dxfId="225" priority="221">
      <formula>#REF!="Selecione uma opção:"</formula>
    </cfRule>
    <cfRule type="expression" dxfId="224" priority="222">
      <formula>#REF!="  Não reembolsável"</formula>
    </cfRule>
  </conditionalFormatting>
  <conditionalFormatting sqref="F124:F125">
    <cfRule type="containsText" dxfId="223" priority="219" operator="containsText" text="Preencha">
      <formula>NOT(ISERROR(SEARCH("Preencha",F124)))</formula>
    </cfRule>
    <cfRule type="cellIs" dxfId="222" priority="220" operator="equal">
      <formula>"Selecione uma opção:"</formula>
    </cfRule>
  </conditionalFormatting>
  <conditionalFormatting sqref="F124:F125">
    <cfRule type="expression" dxfId="221" priority="217">
      <formula>#REF!="Selecione uma opção:"</formula>
    </cfRule>
    <cfRule type="expression" dxfId="220" priority="218">
      <formula>#REF!="  Não reembolsável"</formula>
    </cfRule>
  </conditionalFormatting>
  <conditionalFormatting sqref="E118:E120">
    <cfRule type="expression" dxfId="219" priority="216">
      <formula>$B118&gt;$B$15</formula>
    </cfRule>
  </conditionalFormatting>
  <conditionalFormatting sqref="J114">
    <cfRule type="containsText" dxfId="218" priority="214" operator="containsText" text="Preencha">
      <formula>NOT(ISERROR(SEARCH("Preencha",J114)))</formula>
    </cfRule>
    <cfRule type="cellIs" dxfId="217" priority="215" operator="equal">
      <formula>"Selecione uma opção:"</formula>
    </cfRule>
  </conditionalFormatting>
  <conditionalFormatting sqref="J114">
    <cfRule type="expression" dxfId="216" priority="212">
      <formula>#REF!="Selecione uma opção:"</formula>
    </cfRule>
    <cfRule type="expression" dxfId="215" priority="213">
      <formula>#REF!="  Não reembolsável"</formula>
    </cfRule>
  </conditionalFormatting>
  <conditionalFormatting sqref="I114">
    <cfRule type="containsText" dxfId="214" priority="210" operator="containsText" text="Preencha">
      <formula>NOT(ISERROR(SEARCH("Preencha",I114)))</formula>
    </cfRule>
    <cfRule type="cellIs" dxfId="213" priority="211" operator="equal">
      <formula>"Selecione uma opção:"</formula>
    </cfRule>
  </conditionalFormatting>
  <conditionalFormatting sqref="I114">
    <cfRule type="expression" dxfId="212" priority="208">
      <formula>#REF!="Selecione uma opção:"</formula>
    </cfRule>
    <cfRule type="expression" dxfId="211" priority="209">
      <formula>#REF!="  Não reembolsável"</formula>
    </cfRule>
  </conditionalFormatting>
  <conditionalFormatting sqref="G124:G125">
    <cfRule type="containsText" dxfId="210" priority="206" operator="containsText" text="Preencha">
      <formula>NOT(ISERROR(SEARCH("Preencha",G124)))</formula>
    </cfRule>
    <cfRule type="cellIs" dxfId="209" priority="207" operator="equal">
      <formula>"Selecione uma opção:"</formula>
    </cfRule>
  </conditionalFormatting>
  <conditionalFormatting sqref="G124:G125">
    <cfRule type="expression" dxfId="208" priority="204">
      <formula>#REF!="Selecione uma opção:"</formula>
    </cfRule>
    <cfRule type="expression" dxfId="207" priority="205">
      <formula>#REF!="  Não reembolsável"</formula>
    </cfRule>
  </conditionalFormatting>
  <conditionalFormatting sqref="F117:G119">
    <cfRule type="expression" dxfId="206" priority="203">
      <formula>$B117&gt;$B$15</formula>
    </cfRule>
  </conditionalFormatting>
  <conditionalFormatting sqref="F120:G120">
    <cfRule type="expression" dxfId="205" priority="202">
      <formula>$B120&gt;$B$15</formula>
    </cfRule>
  </conditionalFormatting>
  <conditionalFormatting sqref="J125">
    <cfRule type="containsText" dxfId="204" priority="199" operator="containsText" text="Preencha">
      <formula>NOT(ISERROR(SEARCH("Preencha",J125)))</formula>
    </cfRule>
    <cfRule type="cellIs" dxfId="203" priority="200" operator="equal">
      <formula>"Selecione uma opção:"</formula>
    </cfRule>
  </conditionalFormatting>
  <conditionalFormatting sqref="J125">
    <cfRule type="expression" dxfId="202" priority="197">
      <formula>#REF!="Selecione uma opção:"</formula>
    </cfRule>
    <cfRule type="expression" dxfId="201" priority="198">
      <formula>#REF!="  Não reembolsável"</formula>
    </cfRule>
  </conditionalFormatting>
  <conditionalFormatting sqref="B122">
    <cfRule type="containsText" dxfId="200" priority="185" operator="containsText" text="Preencha">
      <formula>NOT(ISERROR(SEARCH("Preencha",B122)))</formula>
    </cfRule>
    <cfRule type="cellIs" dxfId="199" priority="186" operator="equal">
      <formula>"Selecione uma opção:"</formula>
    </cfRule>
  </conditionalFormatting>
  <conditionalFormatting sqref="B122">
    <cfRule type="expression" dxfId="198" priority="183">
      <formula>#REF!="Selecione uma opção:"</formula>
    </cfRule>
    <cfRule type="expression" dxfId="197" priority="184">
      <formula>#REF!="  Não reembolsável"</formula>
    </cfRule>
  </conditionalFormatting>
  <conditionalFormatting sqref="F122:G122">
    <cfRule type="expression" dxfId="196" priority="182">
      <formula>$B122&gt;$B$15</formula>
    </cfRule>
  </conditionalFormatting>
  <conditionalFormatting sqref="D122">
    <cfRule type="expression" dxfId="195" priority="179">
      <formula>$B122&gt;$B$15</formula>
    </cfRule>
  </conditionalFormatting>
  <conditionalFormatting sqref="E122">
    <cfRule type="expression" dxfId="194" priority="178">
      <formula>$B122&gt;$B$15</formula>
    </cfRule>
  </conditionalFormatting>
  <conditionalFormatting sqref="K122:K125 K112:K120">
    <cfRule type="expression" dxfId="193" priority="177">
      <formula>$N$5="S"</formula>
    </cfRule>
  </conditionalFormatting>
  <conditionalFormatting sqref="K121">
    <cfRule type="containsText" dxfId="192" priority="175" operator="containsText" text="Preencha">
      <formula>NOT(ISERROR(SEARCH("Preencha",K121)))</formula>
    </cfRule>
    <cfRule type="cellIs" dxfId="191" priority="176" operator="equal">
      <formula>"Selecione uma opção:"</formula>
    </cfRule>
  </conditionalFormatting>
  <conditionalFormatting sqref="B121">
    <cfRule type="containsText" dxfId="190" priority="173" operator="containsText" text="Preencha">
      <formula>NOT(ISERROR(SEARCH("Preencha",B121)))</formula>
    </cfRule>
    <cfRule type="cellIs" dxfId="189" priority="174" operator="equal">
      <formula>"Selecione uma opção:"</formula>
    </cfRule>
  </conditionalFormatting>
  <conditionalFormatting sqref="B121">
    <cfRule type="expression" dxfId="188" priority="171">
      <formula>#REF!="Selecione uma opção:"</formula>
    </cfRule>
    <cfRule type="expression" dxfId="187" priority="172">
      <formula>#REF!="  Não reembolsável"</formula>
    </cfRule>
  </conditionalFormatting>
  <conditionalFormatting sqref="F121:G121">
    <cfRule type="expression" dxfId="186" priority="170">
      <formula>$B121&gt;$B$15</formula>
    </cfRule>
  </conditionalFormatting>
  <conditionalFormatting sqref="D121">
    <cfRule type="expression" dxfId="185" priority="167">
      <formula>$B121&gt;$B$15</formula>
    </cfRule>
  </conditionalFormatting>
  <conditionalFormatting sqref="E121">
    <cfRule type="expression" dxfId="184" priority="166">
      <formula>$B121&gt;$B$15</formula>
    </cfRule>
  </conditionalFormatting>
  <conditionalFormatting sqref="K121">
    <cfRule type="expression" dxfId="183" priority="165">
      <formula>$N$5="S"</formula>
    </cfRule>
  </conditionalFormatting>
  <conditionalFormatting sqref="H125:I125">
    <cfRule type="containsText" dxfId="182" priority="163" operator="containsText" text="Preencha">
      <formula>NOT(ISERROR(SEARCH("Preencha",H125)))</formula>
    </cfRule>
    <cfRule type="cellIs" dxfId="181" priority="164" operator="equal">
      <formula>"Selecione uma opção:"</formula>
    </cfRule>
  </conditionalFormatting>
  <conditionalFormatting sqref="H125:I125">
    <cfRule type="expression" dxfId="180" priority="161">
      <formula>#REF!="Selecione uma opção:"</formula>
    </cfRule>
    <cfRule type="expression" dxfId="179" priority="162">
      <formula>#REF!="  Não reembolsável"</formula>
    </cfRule>
  </conditionalFormatting>
  <conditionalFormatting sqref="H122:J124 H115:J120">
    <cfRule type="containsText" dxfId="178" priority="159" operator="containsText" text="Preencha">
      <formula>NOT(ISERROR(SEARCH("Preencha",H115)))</formula>
    </cfRule>
    <cfRule type="cellIs" dxfId="177" priority="160" operator="equal">
      <formula>"Selecione uma opção:"</formula>
    </cfRule>
  </conditionalFormatting>
  <conditionalFormatting sqref="H122:J124 H115:J120">
    <cfRule type="expression" dxfId="176" priority="158">
      <formula>$N$5="S"</formula>
    </cfRule>
  </conditionalFormatting>
  <conditionalFormatting sqref="H121:J121">
    <cfRule type="containsText" dxfId="175" priority="156" operator="containsText" text="Preencha">
      <formula>NOT(ISERROR(SEARCH("Preencha",H121)))</formula>
    </cfRule>
    <cfRule type="cellIs" dxfId="174" priority="157" operator="equal">
      <formula>"Selecione uma opção:"</formula>
    </cfRule>
  </conditionalFormatting>
  <conditionalFormatting sqref="H121:J121">
    <cfRule type="expression" dxfId="173" priority="155">
      <formula>$N$5="S"</formula>
    </cfRule>
  </conditionalFormatting>
  <conditionalFormatting sqref="E39:E44">
    <cfRule type="expression" dxfId="172" priority="154">
      <formula>$N$5="S"</formula>
    </cfRule>
  </conditionalFormatting>
  <conditionalFormatting sqref="E39:E44">
    <cfRule type="containsText" dxfId="171" priority="152" operator="containsText" text="Preencha">
      <formula>NOT(ISERROR(SEARCH("Preencha",E39)))</formula>
    </cfRule>
    <cfRule type="cellIs" dxfId="170" priority="153" operator="equal">
      <formula>"Selecione uma opção:"</formula>
    </cfRule>
  </conditionalFormatting>
  <conditionalFormatting sqref="E47">
    <cfRule type="expression" dxfId="169" priority="151">
      <formula>$N$5="S"</formula>
    </cfRule>
  </conditionalFormatting>
  <conditionalFormatting sqref="E47">
    <cfRule type="containsText" dxfId="168" priority="149" operator="containsText" text="Preencha">
      <formula>NOT(ISERROR(SEARCH("Preencha",E47)))</formula>
    </cfRule>
    <cfRule type="cellIs" dxfId="167" priority="150" operator="equal">
      <formula>"Selecione uma opção:"</formula>
    </cfRule>
  </conditionalFormatting>
  <conditionalFormatting sqref="E54">
    <cfRule type="expression" dxfId="166" priority="148">
      <formula>$N$5="S"</formula>
    </cfRule>
  </conditionalFormatting>
  <conditionalFormatting sqref="E54">
    <cfRule type="containsText" dxfId="165" priority="146" operator="containsText" text="Preencha">
      <formula>NOT(ISERROR(SEARCH("Preencha",E54)))</formula>
    </cfRule>
    <cfRule type="cellIs" dxfId="164" priority="147" operator="equal">
      <formula>"Selecione uma opção:"</formula>
    </cfRule>
  </conditionalFormatting>
  <conditionalFormatting sqref="E48:E53">
    <cfRule type="expression" dxfId="163" priority="145">
      <formula>$N$5="S"</formula>
    </cfRule>
  </conditionalFormatting>
  <conditionalFormatting sqref="E48:E53">
    <cfRule type="containsText" dxfId="162" priority="143" operator="containsText" text="Preencha">
      <formula>NOT(ISERROR(SEARCH("Preencha",E48)))</formula>
    </cfRule>
    <cfRule type="cellIs" dxfId="161" priority="144" operator="equal">
      <formula>"Selecione uma opção:"</formula>
    </cfRule>
  </conditionalFormatting>
  <conditionalFormatting sqref="E56">
    <cfRule type="expression" dxfId="160" priority="142">
      <formula>$N$5="S"</formula>
    </cfRule>
  </conditionalFormatting>
  <conditionalFormatting sqref="E56">
    <cfRule type="containsText" dxfId="159" priority="140" operator="containsText" text="Preencha">
      <formula>NOT(ISERROR(SEARCH("Preencha",E56)))</formula>
    </cfRule>
    <cfRule type="cellIs" dxfId="158" priority="141" operator="equal">
      <formula>"Selecione uma opção:"</formula>
    </cfRule>
  </conditionalFormatting>
  <conditionalFormatting sqref="E63">
    <cfRule type="expression" dxfId="157" priority="139">
      <formula>$N$5="S"</formula>
    </cfRule>
  </conditionalFormatting>
  <conditionalFormatting sqref="E63">
    <cfRule type="containsText" dxfId="156" priority="137" operator="containsText" text="Preencha">
      <formula>NOT(ISERROR(SEARCH("Preencha",E63)))</formula>
    </cfRule>
    <cfRule type="cellIs" dxfId="155" priority="138" operator="equal">
      <formula>"Selecione uma opção:"</formula>
    </cfRule>
  </conditionalFormatting>
  <conditionalFormatting sqref="E57:E62">
    <cfRule type="expression" dxfId="154" priority="136">
      <formula>$N$5="S"</formula>
    </cfRule>
  </conditionalFormatting>
  <conditionalFormatting sqref="E57:E62">
    <cfRule type="containsText" dxfId="153" priority="134" operator="containsText" text="Preencha">
      <formula>NOT(ISERROR(SEARCH("Preencha",E57)))</formula>
    </cfRule>
    <cfRule type="cellIs" dxfId="152" priority="135" operator="equal">
      <formula>"Selecione uma opção:"</formula>
    </cfRule>
  </conditionalFormatting>
  <conditionalFormatting sqref="E65">
    <cfRule type="expression" dxfId="151" priority="133">
      <formula>$N$5="S"</formula>
    </cfRule>
  </conditionalFormatting>
  <conditionalFormatting sqref="E65">
    <cfRule type="containsText" dxfId="150" priority="131" operator="containsText" text="Preencha">
      <formula>NOT(ISERROR(SEARCH("Preencha",E65)))</formula>
    </cfRule>
    <cfRule type="cellIs" dxfId="149" priority="132" operator="equal">
      <formula>"Selecione uma opção:"</formula>
    </cfRule>
  </conditionalFormatting>
  <conditionalFormatting sqref="E72">
    <cfRule type="expression" dxfId="148" priority="130">
      <formula>$N$5="S"</formula>
    </cfRule>
  </conditionalFormatting>
  <conditionalFormatting sqref="E72">
    <cfRule type="containsText" dxfId="147" priority="128" operator="containsText" text="Preencha">
      <formula>NOT(ISERROR(SEARCH("Preencha",E72)))</formula>
    </cfRule>
    <cfRule type="cellIs" dxfId="146" priority="129" operator="equal">
      <formula>"Selecione uma opção:"</formula>
    </cfRule>
  </conditionalFormatting>
  <conditionalFormatting sqref="E66:E71">
    <cfRule type="expression" dxfId="145" priority="127">
      <formula>$N$5="S"</formula>
    </cfRule>
  </conditionalFormatting>
  <conditionalFormatting sqref="E66:E71">
    <cfRule type="containsText" dxfId="144" priority="125" operator="containsText" text="Preencha">
      <formula>NOT(ISERROR(SEARCH("Preencha",E66)))</formula>
    </cfRule>
    <cfRule type="cellIs" dxfId="143" priority="126" operator="equal">
      <formula>"Selecione uma opção:"</formula>
    </cfRule>
  </conditionalFormatting>
  <conditionalFormatting sqref="E74">
    <cfRule type="expression" dxfId="142" priority="124">
      <formula>$N$5="S"</formula>
    </cfRule>
  </conditionalFormatting>
  <conditionalFormatting sqref="E74">
    <cfRule type="containsText" dxfId="141" priority="122" operator="containsText" text="Preencha">
      <formula>NOT(ISERROR(SEARCH("Preencha",E74)))</formula>
    </cfRule>
    <cfRule type="cellIs" dxfId="140" priority="123" operator="equal">
      <formula>"Selecione uma opção:"</formula>
    </cfRule>
  </conditionalFormatting>
  <conditionalFormatting sqref="E81">
    <cfRule type="expression" dxfId="139" priority="121">
      <formula>$N$5="S"</formula>
    </cfRule>
  </conditionalFormatting>
  <conditionalFormatting sqref="E81">
    <cfRule type="containsText" dxfId="138" priority="119" operator="containsText" text="Preencha">
      <formula>NOT(ISERROR(SEARCH("Preencha",E81)))</formula>
    </cfRule>
    <cfRule type="cellIs" dxfId="137" priority="120" operator="equal">
      <formula>"Selecione uma opção:"</formula>
    </cfRule>
  </conditionalFormatting>
  <conditionalFormatting sqref="E75:E80">
    <cfRule type="expression" dxfId="136" priority="118">
      <formula>$N$5="S"</formula>
    </cfRule>
  </conditionalFormatting>
  <conditionalFormatting sqref="E75:E80">
    <cfRule type="containsText" dxfId="135" priority="116" operator="containsText" text="Preencha">
      <formula>NOT(ISERROR(SEARCH("Preencha",E75)))</formula>
    </cfRule>
    <cfRule type="cellIs" dxfId="134" priority="117" operator="equal">
      <formula>"Selecione uma opção:"</formula>
    </cfRule>
  </conditionalFormatting>
  <conditionalFormatting sqref="E83">
    <cfRule type="expression" dxfId="133" priority="115">
      <formula>$N$5="S"</formula>
    </cfRule>
  </conditionalFormatting>
  <conditionalFormatting sqref="E83">
    <cfRule type="containsText" dxfId="132" priority="113" operator="containsText" text="Preencha">
      <formula>NOT(ISERROR(SEARCH("Preencha",E83)))</formula>
    </cfRule>
    <cfRule type="cellIs" dxfId="131" priority="114" operator="equal">
      <formula>"Selecione uma opção:"</formula>
    </cfRule>
  </conditionalFormatting>
  <conditionalFormatting sqref="E90">
    <cfRule type="expression" dxfId="130" priority="112">
      <formula>$N$5="S"</formula>
    </cfRule>
  </conditionalFormatting>
  <conditionalFormatting sqref="E90">
    <cfRule type="containsText" dxfId="129" priority="110" operator="containsText" text="Preencha">
      <formula>NOT(ISERROR(SEARCH("Preencha",E90)))</formula>
    </cfRule>
    <cfRule type="cellIs" dxfId="128" priority="111" operator="equal">
      <formula>"Selecione uma opção:"</formula>
    </cfRule>
  </conditionalFormatting>
  <conditionalFormatting sqref="E84:E89">
    <cfRule type="expression" dxfId="127" priority="109">
      <formula>$N$5="S"</formula>
    </cfRule>
  </conditionalFormatting>
  <conditionalFormatting sqref="E84:E89">
    <cfRule type="containsText" dxfId="126" priority="107" operator="containsText" text="Preencha">
      <formula>NOT(ISERROR(SEARCH("Preencha",E84)))</formula>
    </cfRule>
    <cfRule type="cellIs" dxfId="125" priority="108" operator="equal">
      <formula>"Selecione uma opção:"</formula>
    </cfRule>
  </conditionalFormatting>
  <conditionalFormatting sqref="E92">
    <cfRule type="expression" dxfId="124" priority="106">
      <formula>$N$5="S"</formula>
    </cfRule>
  </conditionalFormatting>
  <conditionalFormatting sqref="E92">
    <cfRule type="containsText" dxfId="123" priority="104" operator="containsText" text="Preencha">
      <formula>NOT(ISERROR(SEARCH("Preencha",E92)))</formula>
    </cfRule>
    <cfRule type="cellIs" dxfId="122" priority="105" operator="equal">
      <formula>"Selecione uma opção:"</formula>
    </cfRule>
  </conditionalFormatting>
  <conditionalFormatting sqref="E99">
    <cfRule type="expression" dxfId="121" priority="103">
      <formula>$N$5="S"</formula>
    </cfRule>
  </conditionalFormatting>
  <conditionalFormatting sqref="E99">
    <cfRule type="containsText" dxfId="120" priority="101" operator="containsText" text="Preencha">
      <formula>NOT(ISERROR(SEARCH("Preencha",E99)))</formula>
    </cfRule>
    <cfRule type="cellIs" dxfId="119" priority="102" operator="equal">
      <formula>"Selecione uma opção:"</formula>
    </cfRule>
  </conditionalFormatting>
  <conditionalFormatting sqref="E93:E98">
    <cfRule type="expression" dxfId="118" priority="100">
      <formula>$N$5="S"</formula>
    </cfRule>
  </conditionalFormatting>
  <conditionalFormatting sqref="E93:E98">
    <cfRule type="containsText" dxfId="117" priority="98" operator="containsText" text="Preencha">
      <formula>NOT(ISERROR(SEARCH("Preencha",E93)))</formula>
    </cfRule>
    <cfRule type="cellIs" dxfId="116" priority="99" operator="equal">
      <formula>"Selecione uma opção:"</formula>
    </cfRule>
  </conditionalFormatting>
  <conditionalFormatting sqref="E101">
    <cfRule type="expression" dxfId="115" priority="97">
      <formula>$N$5="S"</formula>
    </cfRule>
  </conditionalFormatting>
  <conditionalFormatting sqref="E101">
    <cfRule type="containsText" dxfId="114" priority="95" operator="containsText" text="Preencha">
      <formula>NOT(ISERROR(SEARCH("Preencha",E101)))</formula>
    </cfRule>
    <cfRule type="cellIs" dxfId="113" priority="96" operator="equal">
      <formula>"Selecione uma opção:"</formula>
    </cfRule>
  </conditionalFormatting>
  <conditionalFormatting sqref="E108">
    <cfRule type="expression" dxfId="112" priority="94">
      <formula>$N$5="S"</formula>
    </cfRule>
  </conditionalFormatting>
  <conditionalFormatting sqref="E108">
    <cfRule type="containsText" dxfId="111" priority="92" operator="containsText" text="Preencha">
      <formula>NOT(ISERROR(SEARCH("Preencha",E108)))</formula>
    </cfRule>
    <cfRule type="cellIs" dxfId="110" priority="93" operator="equal">
      <formula>"Selecione uma opção:"</formula>
    </cfRule>
  </conditionalFormatting>
  <conditionalFormatting sqref="E102:E107">
    <cfRule type="expression" dxfId="109" priority="91">
      <formula>$N$5="S"</formula>
    </cfRule>
  </conditionalFormatting>
  <conditionalFormatting sqref="E102:E107">
    <cfRule type="containsText" dxfId="108" priority="89" operator="containsText" text="Preencha">
      <formula>NOT(ISERROR(SEARCH("Preencha",E102)))</formula>
    </cfRule>
    <cfRule type="cellIs" dxfId="107" priority="90" operator="equal">
      <formula>"Selecione uma opção:"</formula>
    </cfRule>
  </conditionalFormatting>
  <conditionalFormatting sqref="H80">
    <cfRule type="expression" dxfId="106" priority="88">
      <formula>$N$5="S"</formula>
    </cfRule>
  </conditionalFormatting>
  <conditionalFormatting sqref="H74">
    <cfRule type="expression" dxfId="105" priority="87">
      <formula>$N$5="S"</formula>
    </cfRule>
  </conditionalFormatting>
  <conditionalFormatting sqref="H74 H80">
    <cfRule type="containsText" dxfId="104" priority="85" operator="containsText" text="Preencha">
      <formula>NOT(ISERROR(SEARCH("Preencha",H74)))</formula>
    </cfRule>
    <cfRule type="cellIs" dxfId="103" priority="86" operator="equal">
      <formula>"Selecione uma opção:"</formula>
    </cfRule>
  </conditionalFormatting>
  <conditionalFormatting sqref="H78:H79">
    <cfRule type="expression" dxfId="102" priority="84">
      <formula>$N$5="S"</formula>
    </cfRule>
  </conditionalFormatting>
  <conditionalFormatting sqref="H78:H79">
    <cfRule type="containsText" dxfId="101" priority="82" operator="containsText" text="Preencha">
      <formula>NOT(ISERROR(SEARCH("Preencha",H78)))</formula>
    </cfRule>
    <cfRule type="cellIs" dxfId="100" priority="83" operator="equal">
      <formula>"Selecione uma opção:"</formula>
    </cfRule>
  </conditionalFormatting>
  <conditionalFormatting sqref="H77">
    <cfRule type="expression" dxfId="99" priority="81">
      <formula>$N$5="S"</formula>
    </cfRule>
  </conditionalFormatting>
  <conditionalFormatting sqref="H77">
    <cfRule type="containsText" dxfId="98" priority="79" operator="containsText" text="Preencha">
      <formula>NOT(ISERROR(SEARCH("Preencha",H77)))</formula>
    </cfRule>
    <cfRule type="cellIs" dxfId="97" priority="80" operator="equal">
      <formula>"Selecione uma opção:"</formula>
    </cfRule>
  </conditionalFormatting>
  <conditionalFormatting sqref="H75:H76">
    <cfRule type="expression" dxfId="96" priority="78">
      <formula>$N$5="S"</formula>
    </cfRule>
  </conditionalFormatting>
  <conditionalFormatting sqref="H75:H76">
    <cfRule type="containsText" dxfId="95" priority="76" operator="containsText" text="Preencha">
      <formula>NOT(ISERROR(SEARCH("Preencha",H75)))</formula>
    </cfRule>
    <cfRule type="cellIs" dxfId="94" priority="77" operator="equal">
      <formula>"Selecione uma opção:"</formula>
    </cfRule>
  </conditionalFormatting>
  <conditionalFormatting sqref="H81">
    <cfRule type="expression" dxfId="93" priority="75">
      <formula>$N$5="S"</formula>
    </cfRule>
  </conditionalFormatting>
  <conditionalFormatting sqref="H81">
    <cfRule type="containsText" dxfId="92" priority="73" operator="containsText" text="Preencha">
      <formula>NOT(ISERROR(SEARCH("Preencha",H81)))</formula>
    </cfRule>
    <cfRule type="cellIs" dxfId="91" priority="74" operator="equal">
      <formula>"Selecione uma opção:"</formula>
    </cfRule>
  </conditionalFormatting>
  <conditionalFormatting sqref="H89">
    <cfRule type="expression" dxfId="90" priority="72">
      <formula>$N$5="S"</formula>
    </cfRule>
  </conditionalFormatting>
  <conditionalFormatting sqref="H83">
    <cfRule type="expression" dxfId="89" priority="71">
      <formula>$N$5="S"</formula>
    </cfRule>
  </conditionalFormatting>
  <conditionalFormatting sqref="H83 H89">
    <cfRule type="containsText" dxfId="88" priority="69" operator="containsText" text="Preencha">
      <formula>NOT(ISERROR(SEARCH("Preencha",H83)))</formula>
    </cfRule>
    <cfRule type="cellIs" dxfId="87" priority="70" operator="equal">
      <formula>"Selecione uma opção:"</formula>
    </cfRule>
  </conditionalFormatting>
  <conditionalFormatting sqref="H87:H88">
    <cfRule type="expression" dxfId="86" priority="68">
      <formula>$N$5="S"</formula>
    </cfRule>
  </conditionalFormatting>
  <conditionalFormatting sqref="H87:H88">
    <cfRule type="containsText" dxfId="85" priority="66" operator="containsText" text="Preencha">
      <formula>NOT(ISERROR(SEARCH("Preencha",H87)))</formula>
    </cfRule>
    <cfRule type="cellIs" dxfId="84" priority="67" operator="equal">
      <formula>"Selecione uma opção:"</formula>
    </cfRule>
  </conditionalFormatting>
  <conditionalFormatting sqref="H86">
    <cfRule type="expression" dxfId="83" priority="65">
      <formula>$N$5="S"</formula>
    </cfRule>
  </conditionalFormatting>
  <conditionalFormatting sqref="H86">
    <cfRule type="containsText" dxfId="82" priority="63" operator="containsText" text="Preencha">
      <formula>NOT(ISERROR(SEARCH("Preencha",H86)))</formula>
    </cfRule>
    <cfRule type="cellIs" dxfId="81" priority="64" operator="equal">
      <formula>"Selecione uma opção:"</formula>
    </cfRule>
  </conditionalFormatting>
  <conditionalFormatting sqref="H84:H85">
    <cfRule type="expression" dxfId="80" priority="62">
      <formula>$N$5="S"</formula>
    </cfRule>
  </conditionalFormatting>
  <conditionalFormatting sqref="H84:H85">
    <cfRule type="containsText" dxfId="79" priority="60" operator="containsText" text="Preencha">
      <formula>NOT(ISERROR(SEARCH("Preencha",H84)))</formula>
    </cfRule>
    <cfRule type="cellIs" dxfId="78" priority="61" operator="equal">
      <formula>"Selecione uma opção:"</formula>
    </cfRule>
  </conditionalFormatting>
  <conditionalFormatting sqref="H90">
    <cfRule type="expression" dxfId="77" priority="59">
      <formula>$N$5="S"</formula>
    </cfRule>
  </conditionalFormatting>
  <conditionalFormatting sqref="H90">
    <cfRule type="containsText" dxfId="76" priority="57" operator="containsText" text="Preencha">
      <formula>NOT(ISERROR(SEARCH("Preencha",H90)))</formula>
    </cfRule>
    <cfRule type="cellIs" dxfId="75" priority="58" operator="equal">
      <formula>"Selecione uma opção:"</formula>
    </cfRule>
  </conditionalFormatting>
  <conditionalFormatting sqref="H98">
    <cfRule type="expression" dxfId="74" priority="56">
      <formula>$N$5="S"</formula>
    </cfRule>
  </conditionalFormatting>
  <conditionalFormatting sqref="H92">
    <cfRule type="expression" dxfId="73" priority="55">
      <formula>$N$5="S"</formula>
    </cfRule>
  </conditionalFormatting>
  <conditionalFormatting sqref="H92 H98">
    <cfRule type="containsText" dxfId="72" priority="53" operator="containsText" text="Preencha">
      <formula>NOT(ISERROR(SEARCH("Preencha",H92)))</formula>
    </cfRule>
    <cfRule type="cellIs" dxfId="71" priority="54" operator="equal">
      <formula>"Selecione uma opção:"</formula>
    </cfRule>
  </conditionalFormatting>
  <conditionalFormatting sqref="H96:H97">
    <cfRule type="expression" dxfId="70" priority="52">
      <formula>$N$5="S"</formula>
    </cfRule>
  </conditionalFormatting>
  <conditionalFormatting sqref="H96:H97">
    <cfRule type="containsText" dxfId="69" priority="50" operator="containsText" text="Preencha">
      <formula>NOT(ISERROR(SEARCH("Preencha",H96)))</formula>
    </cfRule>
    <cfRule type="cellIs" dxfId="68" priority="51" operator="equal">
      <formula>"Selecione uma opção:"</formula>
    </cfRule>
  </conditionalFormatting>
  <conditionalFormatting sqref="H95">
    <cfRule type="expression" dxfId="67" priority="49">
      <formula>$N$5="S"</formula>
    </cfRule>
  </conditionalFormatting>
  <conditionalFormatting sqref="H95">
    <cfRule type="containsText" dxfId="66" priority="47" operator="containsText" text="Preencha">
      <formula>NOT(ISERROR(SEARCH("Preencha",H95)))</formula>
    </cfRule>
    <cfRule type="cellIs" dxfId="65" priority="48" operator="equal">
      <formula>"Selecione uma opção:"</formula>
    </cfRule>
  </conditionalFormatting>
  <conditionalFormatting sqref="H93:H94">
    <cfRule type="expression" dxfId="64" priority="46">
      <formula>$N$5="S"</formula>
    </cfRule>
  </conditionalFormatting>
  <conditionalFormatting sqref="H93:H94">
    <cfRule type="containsText" dxfId="63" priority="44" operator="containsText" text="Preencha">
      <formula>NOT(ISERROR(SEARCH("Preencha",H93)))</formula>
    </cfRule>
    <cfRule type="cellIs" dxfId="62" priority="45" operator="equal">
      <formula>"Selecione uma opção:"</formula>
    </cfRule>
  </conditionalFormatting>
  <conditionalFormatting sqref="H99">
    <cfRule type="expression" dxfId="61" priority="43">
      <formula>$N$5="S"</formula>
    </cfRule>
  </conditionalFormatting>
  <conditionalFormatting sqref="H99">
    <cfRule type="containsText" dxfId="60" priority="41" operator="containsText" text="Preencha">
      <formula>NOT(ISERROR(SEARCH("Preencha",H99)))</formula>
    </cfRule>
    <cfRule type="cellIs" dxfId="59" priority="42" operator="equal">
      <formula>"Selecione uma opção:"</formula>
    </cfRule>
  </conditionalFormatting>
  <conditionalFormatting sqref="H107">
    <cfRule type="expression" dxfId="58" priority="40">
      <formula>$N$5="S"</formula>
    </cfRule>
  </conditionalFormatting>
  <conditionalFormatting sqref="H101">
    <cfRule type="expression" dxfId="57" priority="39">
      <formula>$N$5="S"</formula>
    </cfRule>
  </conditionalFormatting>
  <conditionalFormatting sqref="H101 H107">
    <cfRule type="containsText" dxfId="56" priority="37" operator="containsText" text="Preencha">
      <formula>NOT(ISERROR(SEARCH("Preencha",H101)))</formula>
    </cfRule>
    <cfRule type="cellIs" dxfId="55" priority="38" operator="equal">
      <formula>"Selecione uma opção:"</formula>
    </cfRule>
  </conditionalFormatting>
  <conditionalFormatting sqref="H105:H106">
    <cfRule type="expression" dxfId="54" priority="36">
      <formula>$N$5="S"</formula>
    </cfRule>
  </conditionalFormatting>
  <conditionalFormatting sqref="H105:H106">
    <cfRule type="containsText" dxfId="53" priority="34" operator="containsText" text="Preencha">
      <formula>NOT(ISERROR(SEARCH("Preencha",H105)))</formula>
    </cfRule>
    <cfRule type="cellIs" dxfId="52" priority="35" operator="equal">
      <formula>"Selecione uma opção:"</formula>
    </cfRule>
  </conditionalFormatting>
  <conditionalFormatting sqref="H104">
    <cfRule type="expression" dxfId="51" priority="33">
      <formula>$N$5="S"</formula>
    </cfRule>
  </conditionalFormatting>
  <conditionalFormatting sqref="H104">
    <cfRule type="containsText" dxfId="50" priority="31" operator="containsText" text="Preencha">
      <formula>NOT(ISERROR(SEARCH("Preencha",H104)))</formula>
    </cfRule>
    <cfRule type="cellIs" dxfId="49" priority="32" operator="equal">
      <formula>"Selecione uma opção:"</formula>
    </cfRule>
  </conditionalFormatting>
  <conditionalFormatting sqref="H102:H103">
    <cfRule type="expression" dxfId="48" priority="30">
      <formula>$N$5="S"</formula>
    </cfRule>
  </conditionalFormatting>
  <conditionalFormatting sqref="H102:H103">
    <cfRule type="containsText" dxfId="47" priority="28" operator="containsText" text="Preencha">
      <formula>NOT(ISERROR(SEARCH("Preencha",H102)))</formula>
    </cfRule>
    <cfRule type="cellIs" dxfId="46" priority="29" operator="equal">
      <formula>"Selecione uma opção:"</formula>
    </cfRule>
  </conditionalFormatting>
  <conditionalFormatting sqref="H108">
    <cfRule type="expression" dxfId="45" priority="27">
      <formula>$N$5="S"</formula>
    </cfRule>
  </conditionalFormatting>
  <conditionalFormatting sqref="H108">
    <cfRule type="containsText" dxfId="44" priority="25" operator="containsText" text="Preencha">
      <formula>NOT(ISERROR(SEARCH("Preencha",H108)))</formula>
    </cfRule>
    <cfRule type="cellIs" dxfId="43" priority="26" operator="equal">
      <formula>"Selecione uma opção:"</formula>
    </cfRule>
  </conditionalFormatting>
  <conditionalFormatting sqref="I110">
    <cfRule type="expression" dxfId="42" priority="24">
      <formula>$N$5="S"</formula>
    </cfRule>
  </conditionalFormatting>
  <conditionalFormatting sqref="F110">
    <cfRule type="expression" dxfId="41" priority="23">
      <formula>$N$5="S"</formula>
    </cfRule>
  </conditionalFormatting>
  <conditionalFormatting sqref="F110">
    <cfRule type="containsText" dxfId="40" priority="21" operator="containsText" text="Preencha">
      <formula>NOT(ISERROR(SEARCH("Preencha",F110)))</formula>
    </cfRule>
    <cfRule type="cellIs" dxfId="39" priority="22" operator="equal">
      <formula>"Selecione uma opção:"</formula>
    </cfRule>
  </conditionalFormatting>
  <conditionalFormatting sqref="I110">
    <cfRule type="containsText" dxfId="38" priority="19" operator="containsText" text="Preencha">
      <formula>NOT(ISERROR(SEARCH("Preencha",I110)))</formula>
    </cfRule>
    <cfRule type="cellIs" dxfId="37" priority="20" operator="equal">
      <formula>"Selecione uma opção:"</formula>
    </cfRule>
  </conditionalFormatting>
  <conditionalFormatting sqref="G110">
    <cfRule type="expression" dxfId="36" priority="9">
      <formula>$N$5="S"</formula>
    </cfRule>
  </conditionalFormatting>
  <conditionalFormatting sqref="G110">
    <cfRule type="containsText" dxfId="35" priority="7" operator="containsText" text="Preencha">
      <formula>NOT(ISERROR(SEARCH("Preencha",G110)))</formula>
    </cfRule>
    <cfRule type="cellIs" dxfId="34" priority="8" operator="equal">
      <formula>"Selecione uma opção:"</formula>
    </cfRule>
  </conditionalFormatting>
  <conditionalFormatting sqref="H110">
    <cfRule type="expression" dxfId="33" priority="6">
      <formula>$N$5="S"</formula>
    </cfRule>
  </conditionalFormatting>
  <conditionalFormatting sqref="H110">
    <cfRule type="containsText" dxfId="32" priority="4" operator="containsText" text="Preencha">
      <formula>NOT(ISERROR(SEARCH("Preencha",H110)))</formula>
    </cfRule>
    <cfRule type="cellIs" dxfId="31" priority="5" operator="equal">
      <formula>"Selecione uma opção:"</formula>
    </cfRule>
  </conditionalFormatting>
  <conditionalFormatting sqref="J110">
    <cfRule type="expression" dxfId="30" priority="3">
      <formula>$N$5="S"</formula>
    </cfRule>
  </conditionalFormatting>
  <conditionalFormatting sqref="J110">
    <cfRule type="containsText" dxfId="29" priority="1" operator="containsText" text="Preencha">
      <formula>NOT(ISERROR(SEARCH("Preencha",J110)))</formula>
    </cfRule>
    <cfRule type="cellIs" dxfId="28" priority="2" operator="equal">
      <formula>"Selecione uma opção:"</formula>
    </cfRule>
  </conditionalFormatting>
  <dataValidations count="3">
    <dataValidation allowBlank="1" showInputMessage="1" sqref="D9:F9 D13:F18 D20:J20 G17:J18 H19" xr:uid="{00000000-0002-0000-0100-000000000000}"/>
    <dataValidation type="date" allowBlank="1" showInputMessage="1" showErrorMessage="1" sqref="D19:E19 G19" xr:uid="{00000000-0002-0000-0100-000001000000}">
      <formula1>42370</formula1>
      <formula2>47484</formula2>
    </dataValidation>
    <dataValidation type="list" allowBlank="1" showInputMessage="1" showErrorMessage="1" sqref="H13:J16" xr:uid="{E4934B93-6216-41A6-834E-46B0E65CF5DB}">
      <formula1>"Pedido Contra-fatura, Regularização de Adiantamento, Regularização Contra-fatura, Reembolso, Pagamento Final"</formula1>
    </dataValidation>
  </dataValidations>
  <pageMargins left="0.70874999999999999" right="0.70866141732283505" top="0.99803149599999996" bottom="0.49803149600000002" header="0.31496062992126" footer="0.31496062992126"/>
  <pageSetup paperSize="9" scale="63" fitToHeight="2" orientation="portrait" r:id="rId1"/>
  <headerFooter>
    <oddHeader xml:space="preserve">&amp;R&amp;G&amp;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FDD0-DD49-4EC1-9626-18B24A370F40}">
  <dimension ref="A1:W113"/>
  <sheetViews>
    <sheetView workbookViewId="0">
      <selection activeCell="A10" sqref="A10:B10"/>
    </sheetView>
  </sheetViews>
  <sheetFormatPr defaultColWidth="2.33203125" defaultRowHeight="13.8"/>
  <cols>
    <col min="1" max="1" width="5.33203125" style="68" customWidth="1"/>
    <col min="2" max="2" width="18.44140625" style="68" customWidth="1"/>
    <col min="3" max="3" width="39.88671875" style="68" customWidth="1"/>
    <col min="4" max="4" width="20.6640625" style="68" customWidth="1"/>
    <col min="5" max="5" width="15.6640625" style="68" customWidth="1"/>
    <col min="6" max="6" width="18.6640625" style="68" customWidth="1"/>
    <col min="7" max="7" width="12.33203125" style="68" customWidth="1"/>
    <col min="8" max="8" width="20.33203125" style="68" customWidth="1"/>
    <col min="9" max="9" width="17.6640625" style="68" customWidth="1"/>
    <col min="10" max="10" width="17.33203125" style="68" customWidth="1"/>
    <col min="11" max="11" width="17" style="68" customWidth="1"/>
    <col min="12" max="14" width="12.88671875" style="68" customWidth="1"/>
    <col min="15" max="15" width="17.6640625" style="68" customWidth="1"/>
    <col min="16" max="16" width="17.44140625" style="68" customWidth="1"/>
    <col min="17" max="17" width="30.44140625" style="68" customWidth="1"/>
    <col min="18" max="18" width="17.6640625" style="68" customWidth="1"/>
    <col min="19" max="19" width="14.33203125" style="68" customWidth="1"/>
    <col min="20" max="20" width="12.5546875" style="68" customWidth="1"/>
    <col min="21" max="21" width="19.33203125" style="68" customWidth="1"/>
    <col min="22" max="22" width="18.6640625" style="68" customWidth="1"/>
    <col min="23" max="23" width="19.6640625" style="68" customWidth="1"/>
    <col min="24" max="24" width="25.6640625" style="68" customWidth="1"/>
    <col min="25" max="25" width="10.33203125" style="68" customWidth="1"/>
    <col min="26" max="26" width="18.33203125" style="68" customWidth="1"/>
    <col min="27" max="16384" width="2.33203125" style="68"/>
  </cols>
  <sheetData>
    <row r="1" spans="1:17" customFormat="1" ht="14.4">
      <c r="A1" s="53"/>
      <c r="B1" s="53"/>
      <c r="C1" s="53"/>
      <c r="D1" s="53"/>
      <c r="E1" s="53"/>
      <c r="F1" s="53"/>
      <c r="G1" s="53"/>
      <c r="H1" s="53"/>
    </row>
    <row r="2" spans="1:17" customFormat="1" ht="18.45" customHeight="1">
      <c r="A2" s="221" t="s">
        <v>86</v>
      </c>
      <c r="B2" s="221"/>
      <c r="C2" s="220"/>
      <c r="D2" s="220"/>
      <c r="E2" s="220"/>
      <c r="F2" s="220"/>
      <c r="G2" s="220"/>
      <c r="H2" s="220"/>
      <c r="I2" s="220"/>
    </row>
    <row r="3" spans="1:17" customFormat="1" ht="18.45" customHeight="1">
      <c r="A3" s="95"/>
      <c r="B3" s="95"/>
      <c r="C3" s="95"/>
      <c r="D3" s="53"/>
      <c r="E3" s="53"/>
      <c r="F3" s="53"/>
      <c r="G3" s="53"/>
      <c r="H3" s="53"/>
    </row>
    <row r="4" spans="1:17" customFormat="1" ht="18.45" customHeight="1">
      <c r="A4" s="221" t="s">
        <v>87</v>
      </c>
      <c r="B4" s="221"/>
      <c r="C4" s="220"/>
      <c r="D4" s="220"/>
      <c r="E4" s="220"/>
      <c r="F4" s="220"/>
      <c r="G4" s="220"/>
      <c r="H4" s="220"/>
    </row>
    <row r="5" spans="1:17" customFormat="1" ht="18.45" customHeight="1">
      <c r="A5" s="95"/>
      <c r="B5" s="95"/>
      <c r="C5" s="95"/>
      <c r="D5" s="95"/>
      <c r="E5" s="53"/>
      <c r="F5" s="53"/>
      <c r="G5" s="53"/>
      <c r="H5" s="53"/>
      <c r="I5" s="53"/>
    </row>
    <row r="6" spans="1:17" customFormat="1" ht="18.45" customHeight="1">
      <c r="A6" s="221" t="s">
        <v>48</v>
      </c>
      <c r="B6" s="221"/>
      <c r="C6" s="220"/>
      <c r="D6" s="220"/>
      <c r="E6" s="220"/>
      <c r="F6" s="220"/>
    </row>
    <row r="7" spans="1:17" customFormat="1" ht="18.45" customHeight="1">
      <c r="A7" s="95"/>
      <c r="B7" s="95"/>
      <c r="C7" s="95"/>
      <c r="D7" s="95"/>
      <c r="E7" s="53"/>
      <c r="F7" s="53"/>
      <c r="G7" s="53"/>
      <c r="H7" s="53"/>
      <c r="I7" s="53"/>
    </row>
    <row r="8" spans="1:17" customFormat="1" ht="18.45" customHeight="1">
      <c r="A8" s="221" t="s">
        <v>89</v>
      </c>
      <c r="B8" s="221"/>
      <c r="C8" s="54"/>
      <c r="D8" s="53"/>
      <c r="E8" s="55"/>
      <c r="F8" s="55"/>
      <c r="G8" s="55"/>
      <c r="H8" s="53"/>
      <c r="I8" s="53"/>
    </row>
    <row r="9" spans="1:17" customFormat="1" ht="18.45" customHeight="1">
      <c r="A9" s="95"/>
      <c r="B9" s="95"/>
      <c r="C9" s="95"/>
      <c r="D9" s="95"/>
      <c r="E9" s="55"/>
      <c r="F9" s="55"/>
      <c r="G9" s="55"/>
      <c r="H9" s="53"/>
      <c r="I9" s="53"/>
    </row>
    <row r="10" spans="1:17" customFormat="1" ht="18.45" customHeight="1">
      <c r="A10" s="221" t="s">
        <v>207</v>
      </c>
      <c r="B10" s="221"/>
      <c r="C10" s="54"/>
      <c r="D10" s="53"/>
      <c r="E10" s="55"/>
      <c r="F10" s="55"/>
      <c r="G10" s="55"/>
      <c r="H10" s="53"/>
      <c r="I10" s="53"/>
    </row>
    <row r="11" spans="1:17" customFormat="1" ht="14.4">
      <c r="C11" s="53"/>
      <c r="D11" s="56"/>
      <c r="E11" s="56"/>
      <c r="F11" s="56"/>
      <c r="G11" s="53"/>
      <c r="H11" s="53"/>
    </row>
    <row r="12" spans="1:17" s="62" customFormat="1" ht="52.8">
      <c r="A12" s="57" t="s">
        <v>90</v>
      </c>
      <c r="B12" s="57" t="s">
        <v>91</v>
      </c>
      <c r="C12" s="57" t="s">
        <v>105</v>
      </c>
      <c r="D12" s="57" t="s">
        <v>92</v>
      </c>
      <c r="E12" s="57" t="s">
        <v>93</v>
      </c>
      <c r="F12" s="57" t="s">
        <v>94</v>
      </c>
      <c r="G12" s="57" t="s">
        <v>95</v>
      </c>
      <c r="H12" s="57" t="s">
        <v>96</v>
      </c>
      <c r="I12" s="57" t="s">
        <v>97</v>
      </c>
      <c r="J12" s="57" t="s">
        <v>98</v>
      </c>
      <c r="K12" s="57" t="s">
        <v>9</v>
      </c>
      <c r="L12" s="59" t="s">
        <v>99</v>
      </c>
      <c r="M12" s="59" t="s">
        <v>100</v>
      </c>
      <c r="N12" s="59" t="s">
        <v>101</v>
      </c>
      <c r="O12" s="96" t="s">
        <v>102</v>
      </c>
      <c r="P12" s="60" t="s">
        <v>103</v>
      </c>
      <c r="Q12" s="61" t="s">
        <v>104</v>
      </c>
    </row>
    <row r="13" spans="1:17" s="65" customFormat="1" ht="15.75" customHeight="1">
      <c r="A13" s="63" t="s">
        <v>10</v>
      </c>
      <c r="B13" s="63" t="s">
        <v>11</v>
      </c>
      <c r="C13" s="63" t="s">
        <v>12</v>
      </c>
      <c r="D13" s="63" t="s">
        <v>13</v>
      </c>
      <c r="E13" s="63" t="s">
        <v>14</v>
      </c>
      <c r="F13" s="63" t="s">
        <v>15</v>
      </c>
      <c r="G13" s="63" t="s">
        <v>16</v>
      </c>
      <c r="H13" s="63" t="s">
        <v>17</v>
      </c>
      <c r="I13" s="63" t="s">
        <v>18</v>
      </c>
      <c r="J13" s="63" t="s">
        <v>19</v>
      </c>
      <c r="K13" s="64" t="s">
        <v>20</v>
      </c>
      <c r="L13" s="64" t="s">
        <v>21</v>
      </c>
      <c r="M13" s="64" t="s">
        <v>22</v>
      </c>
      <c r="N13" s="64" t="s">
        <v>23</v>
      </c>
      <c r="O13" s="64" t="s">
        <v>24</v>
      </c>
      <c r="P13" s="64" t="s">
        <v>25</v>
      </c>
      <c r="Q13" s="64" t="s">
        <v>26</v>
      </c>
    </row>
    <row r="14" spans="1:17" customFormat="1" ht="14.4">
      <c r="A14" s="66"/>
      <c r="B14" s="66"/>
      <c r="C14" s="66"/>
      <c r="D14" s="66"/>
      <c r="E14" s="114"/>
      <c r="F14" s="114"/>
      <c r="G14" s="114"/>
      <c r="H14" s="114"/>
      <c r="I14" s="114"/>
      <c r="J14" s="114"/>
      <c r="K14" s="114">
        <f>SUM(E14:J14)</f>
        <v>0</v>
      </c>
      <c r="L14" s="66"/>
      <c r="M14" s="66"/>
      <c r="N14" s="143" t="e">
        <f>M14/L14</f>
        <v>#DIV/0!</v>
      </c>
      <c r="O14" s="114" t="e">
        <f>N14*K14</f>
        <v>#DIV/0!</v>
      </c>
      <c r="P14" s="114"/>
      <c r="Q14" s="66"/>
    </row>
    <row r="15" spans="1:17" customFormat="1" ht="14.4">
      <c r="A15" s="66"/>
      <c r="B15" s="66"/>
      <c r="C15" s="66"/>
      <c r="D15" s="66"/>
      <c r="E15" s="114"/>
      <c r="F15" s="114"/>
      <c r="G15" s="114"/>
      <c r="H15" s="114"/>
      <c r="I15" s="114"/>
      <c r="J15" s="114"/>
      <c r="K15" s="114">
        <f t="shared" ref="K15:K19" si="0">SUM(E15:J15)</f>
        <v>0</v>
      </c>
      <c r="L15" s="66"/>
      <c r="M15" s="66"/>
      <c r="N15" s="143" t="e">
        <f t="shared" ref="N15:N19" si="1">M15/L15</f>
        <v>#DIV/0!</v>
      </c>
      <c r="O15" s="114" t="e">
        <f t="shared" ref="O15:O19" si="2">N15*K15</f>
        <v>#DIV/0!</v>
      </c>
      <c r="P15" s="114"/>
      <c r="Q15" s="66"/>
    </row>
    <row r="16" spans="1:17" customFormat="1" ht="14.4">
      <c r="A16" s="66"/>
      <c r="B16" s="66"/>
      <c r="C16" s="66"/>
      <c r="D16" s="66"/>
      <c r="E16" s="114"/>
      <c r="F16" s="114"/>
      <c r="G16" s="114"/>
      <c r="H16" s="114"/>
      <c r="I16" s="114"/>
      <c r="J16" s="114"/>
      <c r="K16" s="114">
        <f t="shared" si="0"/>
        <v>0</v>
      </c>
      <c r="L16" s="66"/>
      <c r="M16" s="66"/>
      <c r="N16" s="143" t="e">
        <f t="shared" si="1"/>
        <v>#DIV/0!</v>
      </c>
      <c r="O16" s="114" t="e">
        <f t="shared" si="2"/>
        <v>#DIV/0!</v>
      </c>
      <c r="P16" s="114"/>
      <c r="Q16" s="66"/>
    </row>
    <row r="17" spans="1:17" customFormat="1" ht="14.4">
      <c r="A17" s="66"/>
      <c r="B17" s="66"/>
      <c r="C17" s="66"/>
      <c r="D17" s="66"/>
      <c r="E17" s="114"/>
      <c r="F17" s="114"/>
      <c r="G17" s="114"/>
      <c r="H17" s="114"/>
      <c r="I17" s="114"/>
      <c r="J17" s="114"/>
      <c r="K17" s="114">
        <f t="shared" si="0"/>
        <v>0</v>
      </c>
      <c r="L17" s="66"/>
      <c r="M17" s="66"/>
      <c r="N17" s="143" t="e">
        <f t="shared" si="1"/>
        <v>#DIV/0!</v>
      </c>
      <c r="O17" s="114" t="e">
        <f t="shared" si="2"/>
        <v>#DIV/0!</v>
      </c>
      <c r="P17" s="114"/>
      <c r="Q17" s="66"/>
    </row>
    <row r="18" spans="1:17" customFormat="1" ht="14.4">
      <c r="A18" s="66"/>
      <c r="B18" s="66"/>
      <c r="C18" s="66"/>
      <c r="D18" s="66"/>
      <c r="E18" s="114"/>
      <c r="F18" s="114"/>
      <c r="G18" s="114"/>
      <c r="H18" s="114"/>
      <c r="I18" s="114"/>
      <c r="J18" s="114"/>
      <c r="K18" s="114">
        <f t="shared" si="0"/>
        <v>0</v>
      </c>
      <c r="L18" s="66"/>
      <c r="M18" s="66"/>
      <c r="N18" s="143" t="e">
        <f t="shared" si="1"/>
        <v>#DIV/0!</v>
      </c>
      <c r="O18" s="114" t="e">
        <f t="shared" si="2"/>
        <v>#DIV/0!</v>
      </c>
      <c r="P18" s="114"/>
      <c r="Q18" s="66"/>
    </row>
    <row r="19" spans="1:17" customFormat="1" ht="14.4">
      <c r="A19" s="66"/>
      <c r="B19" s="66"/>
      <c r="C19" s="66"/>
      <c r="D19" s="66"/>
      <c r="E19" s="114"/>
      <c r="F19" s="114"/>
      <c r="G19" s="114"/>
      <c r="H19" s="114"/>
      <c r="I19" s="114"/>
      <c r="J19" s="114"/>
      <c r="K19" s="114">
        <f t="shared" si="0"/>
        <v>0</v>
      </c>
      <c r="L19" s="66"/>
      <c r="M19" s="66"/>
      <c r="N19" s="143" t="e">
        <f t="shared" si="1"/>
        <v>#DIV/0!</v>
      </c>
      <c r="O19" s="114" t="e">
        <f t="shared" si="2"/>
        <v>#DIV/0!</v>
      </c>
      <c r="P19" s="114"/>
      <c r="Q19" s="66"/>
    </row>
    <row r="20" spans="1:17" customFormat="1" ht="15" thickBot="1"/>
    <row r="21" spans="1:17" customFormat="1" ht="15" thickTop="1">
      <c r="M21" s="211" t="s">
        <v>30</v>
      </c>
      <c r="N21" s="144" t="s">
        <v>48</v>
      </c>
      <c r="O21" s="103"/>
      <c r="P21" s="103"/>
    </row>
    <row r="22" spans="1:17" customFormat="1" ht="14.4">
      <c r="M22" s="212"/>
      <c r="N22" s="101" t="s">
        <v>49</v>
      </c>
      <c r="O22" s="26"/>
      <c r="P22" s="26"/>
    </row>
    <row r="23" spans="1:17" customFormat="1" ht="14.4">
      <c r="M23" s="212"/>
      <c r="N23" s="101" t="s">
        <v>50</v>
      </c>
      <c r="O23" s="26"/>
      <c r="P23" s="26"/>
    </row>
    <row r="24" spans="1:17" customFormat="1" ht="14.4">
      <c r="M24" s="212"/>
      <c r="N24" s="101" t="s">
        <v>51</v>
      </c>
      <c r="O24" s="26"/>
      <c r="P24" s="26"/>
    </row>
    <row r="25" spans="1:17" customFormat="1" ht="14.4">
      <c r="M25" s="212"/>
      <c r="N25" s="101" t="s">
        <v>52</v>
      </c>
      <c r="O25" s="26"/>
      <c r="P25" s="26"/>
    </row>
    <row r="26" spans="1:17" customFormat="1" ht="14.4">
      <c r="M26" s="212"/>
      <c r="N26" s="101" t="s">
        <v>53</v>
      </c>
      <c r="O26" s="26"/>
      <c r="P26" s="26"/>
    </row>
    <row r="27" spans="1:17" customFormat="1" ht="14.4">
      <c r="M27" s="212"/>
      <c r="N27" s="101" t="s">
        <v>54</v>
      </c>
      <c r="O27" s="26"/>
      <c r="P27" s="26"/>
    </row>
    <row r="28" spans="1:17" customFormat="1" ht="15" thickBot="1">
      <c r="M28" s="213"/>
      <c r="N28" s="104" t="s">
        <v>55</v>
      </c>
      <c r="O28" s="105"/>
      <c r="P28" s="105"/>
    </row>
    <row r="29" spans="1:17" customFormat="1" ht="15" thickTop="1"/>
    <row r="30" spans="1:17" customFormat="1" ht="14.4">
      <c r="A30" s="214" t="s">
        <v>90</v>
      </c>
      <c r="B30" s="214"/>
      <c r="C30" s="214"/>
      <c r="D30" s="67" t="s">
        <v>109</v>
      </c>
    </row>
    <row r="31" spans="1:17" customFormat="1" ht="16.2" customHeight="1">
      <c r="A31" s="214" t="s">
        <v>105</v>
      </c>
      <c r="B31" s="214"/>
      <c r="C31" s="214"/>
      <c r="D31" t="s">
        <v>110</v>
      </c>
    </row>
    <row r="32" spans="1:17" customFormat="1" ht="16.2" customHeight="1">
      <c r="A32" s="214" t="s">
        <v>96</v>
      </c>
      <c r="B32" s="214"/>
      <c r="C32" s="214"/>
      <c r="D32" t="s">
        <v>111</v>
      </c>
    </row>
    <row r="33" spans="1:23" customFormat="1" ht="16.2" customHeight="1">
      <c r="A33" s="218" t="s">
        <v>106</v>
      </c>
      <c r="B33" s="218"/>
      <c r="C33" s="219"/>
      <c r="D33" t="s">
        <v>112</v>
      </c>
    </row>
    <row r="34" spans="1:23" customFormat="1" ht="12.75" customHeight="1">
      <c r="A34" s="222" t="s">
        <v>102</v>
      </c>
      <c r="B34" s="222"/>
      <c r="C34" s="223"/>
      <c r="D34" s="67" t="s">
        <v>107</v>
      </c>
    </row>
    <row r="35" spans="1:23" customFormat="1" ht="16.2" customHeight="1">
      <c r="A35" s="214" t="s">
        <v>103</v>
      </c>
      <c r="B35" s="214"/>
      <c r="C35" s="215"/>
      <c r="D35" s="67" t="s">
        <v>108</v>
      </c>
    </row>
    <row r="36" spans="1:23" customFormat="1" ht="16.2" customHeight="1">
      <c r="A36" s="216" t="s">
        <v>104</v>
      </c>
      <c r="B36" s="216"/>
      <c r="C36" s="217"/>
      <c r="D36" s="67" t="s">
        <v>113</v>
      </c>
    </row>
    <row r="37" spans="1:23" customFormat="1" ht="14.4"/>
    <row r="38" spans="1:23" customFormat="1" ht="14.4"/>
    <row r="39" spans="1:23" customFormat="1" ht="14.4"/>
    <row r="40" spans="1:23" s="67" customFormat="1" ht="20.100000000000001" customHeight="1">
      <c r="A40" s="67" t="s">
        <v>114</v>
      </c>
    </row>
    <row r="41" spans="1:23" s="67" customFormat="1" ht="20.100000000000001" customHeight="1">
      <c r="A41" s="67" t="s">
        <v>115</v>
      </c>
    </row>
    <row r="42" spans="1:23" customFormat="1" ht="14.4"/>
    <row r="43" spans="1:23">
      <c r="C43" s="69"/>
      <c r="D43" s="69"/>
      <c r="E43" s="69"/>
      <c r="F43" s="69"/>
      <c r="G43" s="69"/>
      <c r="H43" s="69"/>
      <c r="I43" s="69"/>
      <c r="J43" s="69"/>
      <c r="K43" s="69"/>
      <c r="L43" s="69"/>
      <c r="M43" s="69"/>
      <c r="N43" s="69"/>
      <c r="O43" s="69"/>
      <c r="P43" s="69"/>
      <c r="Q43" s="69"/>
      <c r="R43" s="69"/>
      <c r="S43" s="69"/>
      <c r="T43" s="69"/>
      <c r="U43" s="69"/>
      <c r="V43" s="69"/>
      <c r="W43" s="69"/>
    </row>
    <row r="44" spans="1:23">
      <c r="C44" s="69"/>
      <c r="D44" s="69"/>
      <c r="E44" s="69"/>
      <c r="F44" s="69"/>
      <c r="G44" s="69"/>
      <c r="H44" s="69"/>
      <c r="I44" s="69"/>
      <c r="J44" s="69"/>
      <c r="K44" s="69"/>
      <c r="L44" s="69"/>
      <c r="M44" s="69"/>
      <c r="N44" s="69"/>
      <c r="O44" s="69"/>
      <c r="P44" s="69"/>
      <c r="Q44" s="69"/>
      <c r="R44" s="69"/>
      <c r="S44" s="69"/>
      <c r="T44" s="69"/>
      <c r="U44" s="69"/>
      <c r="V44" s="69"/>
      <c r="W44" s="69"/>
    </row>
    <row r="45" spans="1:23">
      <c r="C45" s="69"/>
      <c r="D45" s="69"/>
      <c r="E45" s="69"/>
      <c r="F45" s="69"/>
      <c r="G45" s="69"/>
      <c r="H45" s="69"/>
      <c r="I45" s="69"/>
      <c r="J45" s="69"/>
      <c r="K45" s="69"/>
      <c r="L45" s="69"/>
      <c r="M45" s="69"/>
      <c r="N45" s="69"/>
      <c r="O45" s="69"/>
      <c r="P45" s="69"/>
      <c r="Q45" s="69"/>
      <c r="R45" s="69"/>
      <c r="S45" s="69"/>
      <c r="T45" s="69"/>
      <c r="U45" s="69"/>
      <c r="V45" s="69"/>
      <c r="W45" s="69"/>
    </row>
    <row r="46" spans="1:23">
      <c r="C46" s="69"/>
      <c r="D46" s="69"/>
      <c r="E46" s="69"/>
      <c r="F46" s="69"/>
      <c r="G46" s="69"/>
      <c r="H46" s="69"/>
      <c r="I46" s="69"/>
      <c r="J46" s="69"/>
      <c r="K46" s="69"/>
      <c r="L46" s="69"/>
      <c r="M46" s="69"/>
      <c r="N46" s="69"/>
      <c r="O46" s="69"/>
      <c r="P46" s="69"/>
      <c r="Q46" s="69"/>
      <c r="R46" s="69"/>
      <c r="S46" s="69"/>
      <c r="T46" s="69"/>
      <c r="U46" s="69"/>
      <c r="V46" s="69"/>
      <c r="W46" s="69"/>
    </row>
    <row r="47" spans="1:23">
      <c r="C47" s="69"/>
      <c r="D47" s="69"/>
      <c r="E47" s="69"/>
      <c r="F47" s="69"/>
      <c r="G47" s="69"/>
      <c r="H47" s="69"/>
      <c r="I47" s="69"/>
      <c r="J47" s="69"/>
      <c r="K47" s="69"/>
      <c r="L47" s="69"/>
      <c r="M47" s="69"/>
      <c r="N47" s="69"/>
      <c r="O47" s="69"/>
      <c r="P47" s="69"/>
      <c r="Q47" s="69"/>
      <c r="R47" s="69"/>
      <c r="S47" s="69"/>
      <c r="T47" s="69"/>
      <c r="U47" s="69"/>
      <c r="V47" s="69"/>
      <c r="W47" s="69"/>
    </row>
    <row r="48" spans="1:23">
      <c r="C48" s="69"/>
      <c r="D48" s="69"/>
      <c r="E48" s="69"/>
      <c r="F48" s="69"/>
      <c r="G48" s="69"/>
      <c r="H48" s="69"/>
      <c r="I48" s="69"/>
      <c r="J48" s="69"/>
      <c r="K48" s="69"/>
      <c r="L48" s="69"/>
      <c r="M48" s="69"/>
      <c r="N48" s="69"/>
      <c r="O48" s="69"/>
      <c r="P48" s="69"/>
      <c r="Q48" s="69"/>
      <c r="R48" s="69"/>
      <c r="S48" s="69"/>
      <c r="T48" s="69"/>
      <c r="U48" s="69"/>
      <c r="V48" s="69"/>
      <c r="W48" s="69"/>
    </row>
    <row r="49" spans="3:23">
      <c r="C49" s="69"/>
      <c r="D49" s="69"/>
      <c r="E49" s="69"/>
      <c r="F49" s="69"/>
      <c r="G49" s="69"/>
      <c r="H49" s="69"/>
      <c r="I49" s="69"/>
      <c r="J49" s="69"/>
      <c r="K49" s="69"/>
      <c r="L49" s="69"/>
      <c r="M49" s="69"/>
      <c r="N49" s="69"/>
      <c r="O49" s="69"/>
      <c r="P49" s="69"/>
      <c r="Q49" s="69"/>
      <c r="R49" s="69"/>
      <c r="S49" s="69"/>
      <c r="T49" s="69"/>
      <c r="U49" s="69"/>
      <c r="V49" s="69"/>
      <c r="W49" s="69"/>
    </row>
    <row r="50" spans="3:23">
      <c r="C50" s="69"/>
      <c r="D50" s="69"/>
      <c r="E50" s="69"/>
      <c r="F50" s="69"/>
      <c r="G50" s="69"/>
      <c r="H50" s="69"/>
      <c r="I50" s="69"/>
      <c r="J50" s="69"/>
      <c r="K50" s="69"/>
      <c r="L50" s="69"/>
      <c r="M50" s="69"/>
      <c r="N50" s="69"/>
      <c r="O50" s="69"/>
      <c r="P50" s="69"/>
      <c r="Q50" s="69"/>
      <c r="R50" s="69"/>
      <c r="S50" s="69"/>
      <c r="T50" s="69"/>
      <c r="U50" s="69"/>
      <c r="V50" s="69"/>
      <c r="W50" s="69"/>
    </row>
    <row r="51" spans="3:23">
      <c r="C51" s="69"/>
      <c r="D51" s="69"/>
      <c r="E51" s="69"/>
      <c r="F51" s="69"/>
      <c r="G51" s="69"/>
      <c r="H51" s="69"/>
      <c r="I51" s="69"/>
      <c r="J51" s="69"/>
      <c r="K51" s="69"/>
      <c r="L51" s="69"/>
      <c r="M51" s="69"/>
      <c r="N51" s="69"/>
      <c r="O51" s="69"/>
      <c r="P51" s="69"/>
      <c r="Q51" s="69"/>
      <c r="R51" s="69"/>
      <c r="S51" s="69"/>
      <c r="T51" s="69"/>
      <c r="U51" s="69"/>
      <c r="V51" s="69"/>
      <c r="W51" s="69"/>
    </row>
    <row r="52" spans="3:23">
      <c r="C52" s="69"/>
      <c r="D52" s="69"/>
      <c r="E52" s="69"/>
      <c r="F52" s="69"/>
      <c r="G52" s="69"/>
      <c r="H52" s="69"/>
      <c r="I52" s="69"/>
      <c r="J52" s="69"/>
      <c r="K52" s="69"/>
      <c r="L52" s="69"/>
      <c r="M52" s="69"/>
      <c r="N52" s="69"/>
      <c r="O52" s="69"/>
      <c r="P52" s="69"/>
      <c r="Q52" s="69"/>
      <c r="R52" s="69"/>
      <c r="S52" s="69"/>
      <c r="T52" s="69"/>
      <c r="U52" s="69"/>
      <c r="V52" s="69"/>
      <c r="W52" s="69"/>
    </row>
    <row r="53" spans="3:23">
      <c r="C53" s="69"/>
      <c r="D53" s="69"/>
      <c r="E53" s="69"/>
      <c r="F53" s="69"/>
      <c r="G53" s="69"/>
      <c r="H53" s="69"/>
      <c r="I53" s="69"/>
      <c r="J53" s="69"/>
      <c r="K53" s="69"/>
      <c r="L53" s="69"/>
      <c r="M53" s="69"/>
      <c r="N53" s="69"/>
      <c r="O53" s="69"/>
      <c r="P53" s="69"/>
      <c r="Q53" s="69"/>
      <c r="R53" s="69"/>
      <c r="S53" s="69"/>
      <c r="T53" s="69"/>
      <c r="U53" s="69"/>
      <c r="V53" s="69"/>
      <c r="W53" s="69"/>
    </row>
    <row r="54" spans="3:23">
      <c r="C54" s="69"/>
      <c r="D54" s="69"/>
      <c r="E54" s="69"/>
      <c r="F54" s="69"/>
      <c r="G54" s="69"/>
      <c r="H54" s="69"/>
      <c r="I54" s="69"/>
      <c r="J54" s="69"/>
      <c r="K54" s="69"/>
      <c r="L54" s="69"/>
      <c r="M54" s="69"/>
      <c r="N54" s="69"/>
      <c r="O54" s="69"/>
      <c r="P54" s="69"/>
      <c r="Q54" s="69"/>
      <c r="R54" s="69"/>
      <c r="S54" s="69"/>
      <c r="T54" s="69"/>
      <c r="U54" s="69"/>
      <c r="V54" s="69"/>
      <c r="W54" s="69"/>
    </row>
    <row r="55" spans="3:23">
      <c r="C55" s="69"/>
      <c r="D55" s="69"/>
      <c r="E55" s="69"/>
      <c r="F55" s="69"/>
      <c r="G55" s="69"/>
      <c r="H55" s="69"/>
      <c r="I55" s="69"/>
      <c r="J55" s="69"/>
      <c r="K55" s="69"/>
      <c r="L55" s="69"/>
      <c r="M55" s="69"/>
      <c r="N55" s="69"/>
      <c r="O55" s="69"/>
      <c r="P55" s="69"/>
      <c r="Q55" s="69"/>
      <c r="R55" s="69"/>
      <c r="S55" s="69"/>
      <c r="T55" s="69"/>
      <c r="U55" s="69"/>
      <c r="V55" s="69"/>
      <c r="W55" s="69"/>
    </row>
    <row r="56" spans="3:23">
      <c r="C56" s="69"/>
      <c r="D56" s="69"/>
      <c r="E56" s="69"/>
      <c r="F56" s="69"/>
      <c r="G56" s="69"/>
      <c r="H56" s="69"/>
      <c r="I56" s="69"/>
      <c r="J56" s="69"/>
      <c r="K56" s="69"/>
      <c r="L56" s="69"/>
      <c r="M56" s="69"/>
      <c r="N56" s="69"/>
      <c r="O56" s="69"/>
      <c r="P56" s="69"/>
      <c r="Q56" s="69"/>
      <c r="R56" s="69"/>
      <c r="S56" s="69"/>
      <c r="T56" s="69"/>
      <c r="U56" s="69"/>
      <c r="V56" s="69"/>
      <c r="W56" s="69"/>
    </row>
    <row r="57" spans="3:23">
      <c r="C57" s="69"/>
      <c r="D57" s="69"/>
      <c r="E57" s="69"/>
      <c r="F57" s="69"/>
      <c r="G57" s="69"/>
      <c r="H57" s="69"/>
      <c r="I57" s="69"/>
      <c r="J57" s="69"/>
      <c r="K57" s="69"/>
      <c r="L57" s="69"/>
      <c r="M57" s="69"/>
      <c r="N57" s="69"/>
      <c r="O57" s="69"/>
      <c r="P57" s="69"/>
      <c r="Q57" s="69"/>
      <c r="R57" s="69"/>
      <c r="S57" s="69"/>
      <c r="T57" s="69"/>
      <c r="U57" s="69"/>
      <c r="V57" s="69"/>
      <c r="W57" s="69"/>
    </row>
    <row r="58" spans="3:23">
      <c r="C58" s="69"/>
      <c r="D58" s="69"/>
      <c r="E58" s="69"/>
      <c r="F58" s="69"/>
      <c r="G58" s="69"/>
      <c r="H58" s="69"/>
      <c r="I58" s="69"/>
      <c r="J58" s="69"/>
      <c r="K58" s="69"/>
      <c r="L58" s="69"/>
      <c r="M58" s="69"/>
      <c r="N58" s="69"/>
      <c r="O58" s="69"/>
      <c r="P58" s="69"/>
      <c r="Q58" s="69"/>
      <c r="R58" s="69"/>
      <c r="S58" s="69"/>
      <c r="T58" s="69"/>
      <c r="U58" s="69"/>
      <c r="V58" s="69"/>
      <c r="W58" s="69"/>
    </row>
    <row r="59" spans="3:23">
      <c r="C59" s="69"/>
      <c r="D59" s="69"/>
      <c r="E59" s="69"/>
      <c r="F59" s="69"/>
      <c r="G59" s="69"/>
      <c r="H59" s="69"/>
      <c r="I59" s="69"/>
      <c r="J59" s="69"/>
      <c r="K59" s="69"/>
      <c r="L59" s="69"/>
      <c r="M59" s="69"/>
      <c r="N59" s="69"/>
      <c r="O59" s="69"/>
      <c r="P59" s="69"/>
      <c r="Q59" s="69"/>
      <c r="R59" s="69"/>
      <c r="S59" s="69"/>
      <c r="T59" s="69"/>
      <c r="U59" s="69"/>
      <c r="V59" s="69"/>
      <c r="W59" s="69"/>
    </row>
    <row r="60" spans="3:23">
      <c r="C60" s="69"/>
      <c r="D60" s="69"/>
      <c r="E60" s="69"/>
      <c r="F60" s="69"/>
      <c r="G60" s="69"/>
      <c r="H60" s="69"/>
      <c r="I60" s="69"/>
      <c r="J60" s="69"/>
      <c r="K60" s="69"/>
      <c r="L60" s="69"/>
      <c r="M60" s="69"/>
      <c r="N60" s="69"/>
      <c r="O60" s="69"/>
      <c r="P60" s="69"/>
      <c r="Q60" s="69"/>
      <c r="R60" s="69"/>
      <c r="S60" s="69"/>
      <c r="T60" s="69"/>
      <c r="U60" s="69"/>
      <c r="V60" s="69"/>
      <c r="W60" s="69"/>
    </row>
    <row r="61" spans="3:23">
      <c r="C61" s="69"/>
      <c r="D61" s="69"/>
      <c r="E61" s="69"/>
      <c r="F61" s="69"/>
      <c r="G61" s="69"/>
      <c r="H61" s="69"/>
      <c r="I61" s="69"/>
      <c r="J61" s="69"/>
      <c r="K61" s="69"/>
      <c r="L61" s="69"/>
      <c r="M61" s="69"/>
      <c r="N61" s="69"/>
      <c r="O61" s="69"/>
      <c r="P61" s="69"/>
      <c r="Q61" s="69"/>
      <c r="R61" s="69"/>
      <c r="S61" s="69"/>
      <c r="T61" s="69"/>
      <c r="U61" s="69"/>
      <c r="V61" s="69"/>
      <c r="W61" s="69"/>
    </row>
    <row r="62" spans="3:23">
      <c r="C62" s="69"/>
      <c r="D62" s="69"/>
      <c r="E62" s="69"/>
      <c r="F62" s="69"/>
      <c r="G62" s="69"/>
      <c r="H62" s="69"/>
      <c r="I62" s="69"/>
      <c r="J62" s="69"/>
      <c r="K62" s="69"/>
      <c r="L62" s="69"/>
      <c r="M62" s="69"/>
      <c r="N62" s="69"/>
      <c r="O62" s="69"/>
      <c r="P62" s="69"/>
      <c r="Q62" s="69"/>
      <c r="R62" s="69"/>
      <c r="S62" s="69"/>
      <c r="T62" s="69"/>
      <c r="U62" s="69"/>
      <c r="V62" s="69"/>
      <c r="W62" s="69"/>
    </row>
    <row r="63" spans="3:23">
      <c r="C63" s="69"/>
      <c r="D63" s="69"/>
      <c r="E63" s="69"/>
      <c r="F63" s="69"/>
      <c r="G63" s="69"/>
      <c r="H63" s="69"/>
      <c r="I63" s="69"/>
      <c r="J63" s="69"/>
      <c r="K63" s="69"/>
      <c r="L63" s="69"/>
      <c r="M63" s="69"/>
      <c r="N63" s="69"/>
      <c r="O63" s="69"/>
      <c r="P63" s="69"/>
      <c r="Q63" s="69"/>
      <c r="R63" s="69"/>
      <c r="S63" s="69"/>
      <c r="T63" s="69"/>
      <c r="U63" s="69"/>
      <c r="V63" s="69"/>
      <c r="W63" s="69"/>
    </row>
    <row r="64" spans="3:23">
      <c r="C64" s="69"/>
      <c r="D64" s="69"/>
      <c r="E64" s="69"/>
      <c r="F64" s="69"/>
      <c r="G64" s="69"/>
      <c r="H64" s="69"/>
      <c r="I64" s="69"/>
      <c r="J64" s="69"/>
      <c r="K64" s="69"/>
      <c r="L64" s="69"/>
      <c r="M64" s="69"/>
      <c r="N64" s="69"/>
      <c r="O64" s="69"/>
      <c r="P64" s="69"/>
      <c r="Q64" s="69"/>
      <c r="R64" s="69"/>
      <c r="S64" s="69"/>
      <c r="T64" s="69"/>
      <c r="U64" s="69"/>
      <c r="V64" s="69"/>
      <c r="W64" s="69"/>
    </row>
    <row r="65" spans="3:23">
      <c r="C65" s="69"/>
      <c r="D65" s="69"/>
      <c r="E65" s="69"/>
      <c r="F65" s="69"/>
      <c r="G65" s="69"/>
      <c r="H65" s="69"/>
      <c r="I65" s="69"/>
      <c r="J65" s="69"/>
      <c r="K65" s="69"/>
      <c r="L65" s="69"/>
      <c r="M65" s="69"/>
      <c r="N65" s="69"/>
      <c r="O65" s="69"/>
      <c r="P65" s="69"/>
      <c r="Q65" s="69"/>
      <c r="R65" s="69"/>
      <c r="S65" s="69"/>
      <c r="T65" s="69"/>
      <c r="U65" s="69"/>
      <c r="V65" s="69"/>
      <c r="W65" s="69"/>
    </row>
    <row r="66" spans="3:23">
      <c r="C66" s="69"/>
      <c r="D66" s="69"/>
      <c r="E66" s="69"/>
      <c r="F66" s="69"/>
      <c r="G66" s="69"/>
      <c r="H66" s="69"/>
      <c r="I66" s="69"/>
      <c r="J66" s="69"/>
      <c r="K66" s="69"/>
      <c r="L66" s="69"/>
      <c r="M66" s="69"/>
      <c r="N66" s="69"/>
      <c r="O66" s="69"/>
      <c r="P66" s="69"/>
      <c r="Q66" s="69"/>
      <c r="R66" s="69"/>
      <c r="S66" s="69"/>
      <c r="T66" s="69"/>
      <c r="U66" s="69"/>
      <c r="V66" s="69"/>
      <c r="W66" s="69"/>
    </row>
    <row r="67" spans="3:23">
      <c r="C67" s="69"/>
      <c r="D67" s="69"/>
      <c r="E67" s="69"/>
      <c r="F67" s="69"/>
      <c r="G67" s="69"/>
      <c r="H67" s="69"/>
      <c r="I67" s="69"/>
      <c r="J67" s="69"/>
      <c r="K67" s="69"/>
      <c r="L67" s="69"/>
      <c r="M67" s="69"/>
      <c r="N67" s="69"/>
      <c r="O67" s="69"/>
      <c r="P67" s="69"/>
      <c r="Q67" s="69"/>
      <c r="R67" s="69"/>
      <c r="S67" s="69"/>
      <c r="T67" s="69"/>
      <c r="U67" s="69"/>
      <c r="V67" s="69"/>
      <c r="W67" s="69"/>
    </row>
    <row r="68" spans="3:23">
      <c r="C68" s="69"/>
      <c r="D68" s="69"/>
      <c r="E68" s="69"/>
      <c r="F68" s="69"/>
      <c r="G68" s="69"/>
      <c r="H68" s="69"/>
      <c r="I68" s="69"/>
      <c r="J68" s="69"/>
      <c r="K68" s="69"/>
      <c r="L68" s="69"/>
      <c r="M68" s="69"/>
      <c r="N68" s="69"/>
      <c r="O68" s="69"/>
      <c r="P68" s="69"/>
      <c r="Q68" s="69"/>
      <c r="R68" s="69"/>
      <c r="S68" s="69"/>
      <c r="T68" s="69"/>
      <c r="U68" s="69"/>
      <c r="V68" s="69"/>
      <c r="W68" s="69"/>
    </row>
    <row r="69" spans="3:23">
      <c r="C69" s="69"/>
      <c r="D69" s="69"/>
      <c r="E69" s="69"/>
      <c r="F69" s="69"/>
      <c r="G69" s="69"/>
      <c r="H69" s="69"/>
      <c r="I69" s="69"/>
      <c r="J69" s="69"/>
      <c r="K69" s="69"/>
      <c r="L69" s="69"/>
      <c r="M69" s="69"/>
      <c r="N69" s="69"/>
      <c r="O69" s="69"/>
      <c r="P69" s="69"/>
      <c r="Q69" s="69"/>
      <c r="R69" s="69"/>
      <c r="S69" s="69"/>
      <c r="T69" s="69"/>
      <c r="U69" s="69"/>
      <c r="V69" s="69"/>
      <c r="W69" s="69"/>
    </row>
    <row r="70" spans="3:23">
      <c r="C70" s="69"/>
      <c r="D70" s="69"/>
      <c r="E70" s="69"/>
      <c r="F70" s="69"/>
      <c r="G70" s="69"/>
      <c r="H70" s="69"/>
      <c r="I70" s="69"/>
      <c r="J70" s="69"/>
      <c r="K70" s="69"/>
      <c r="L70" s="69"/>
      <c r="M70" s="69"/>
      <c r="N70" s="69"/>
      <c r="O70" s="69"/>
      <c r="P70" s="69"/>
      <c r="Q70" s="69"/>
      <c r="R70" s="69"/>
      <c r="S70" s="69"/>
      <c r="T70" s="69"/>
      <c r="U70" s="69"/>
      <c r="V70" s="69"/>
      <c r="W70" s="69"/>
    </row>
    <row r="71" spans="3:23">
      <c r="C71" s="69"/>
      <c r="D71" s="69"/>
      <c r="E71" s="69"/>
      <c r="F71" s="69"/>
      <c r="G71" s="69"/>
      <c r="H71" s="69"/>
      <c r="I71" s="69"/>
      <c r="J71" s="69"/>
      <c r="K71" s="69"/>
      <c r="L71" s="69"/>
      <c r="M71" s="69"/>
      <c r="N71" s="69"/>
      <c r="O71" s="69"/>
      <c r="P71" s="69"/>
      <c r="Q71" s="69"/>
      <c r="R71" s="69"/>
      <c r="S71" s="69"/>
      <c r="T71" s="69"/>
      <c r="U71" s="69"/>
      <c r="V71" s="69"/>
      <c r="W71" s="69"/>
    </row>
    <row r="72" spans="3:23">
      <c r="C72" s="69"/>
      <c r="D72" s="69"/>
      <c r="E72" s="69"/>
      <c r="F72" s="69"/>
      <c r="G72" s="69"/>
      <c r="H72" s="69"/>
      <c r="I72" s="69"/>
      <c r="J72" s="69"/>
      <c r="K72" s="69"/>
      <c r="L72" s="69"/>
      <c r="M72" s="69"/>
      <c r="N72" s="69"/>
      <c r="O72" s="69"/>
      <c r="P72" s="69"/>
      <c r="Q72" s="69"/>
      <c r="R72" s="69"/>
      <c r="S72" s="69"/>
      <c r="T72" s="69"/>
      <c r="U72" s="69"/>
      <c r="V72" s="69"/>
      <c r="W72" s="69"/>
    </row>
    <row r="73" spans="3:23">
      <c r="C73" s="69"/>
      <c r="D73" s="69"/>
      <c r="E73" s="69"/>
      <c r="F73" s="69"/>
      <c r="G73" s="69"/>
      <c r="H73" s="69"/>
      <c r="I73" s="69"/>
      <c r="J73" s="69"/>
      <c r="K73" s="69"/>
      <c r="L73" s="69"/>
      <c r="M73" s="69"/>
      <c r="N73" s="69"/>
      <c r="O73" s="69"/>
      <c r="P73" s="69"/>
      <c r="Q73" s="69"/>
      <c r="R73" s="69"/>
      <c r="S73" s="69"/>
      <c r="T73" s="69"/>
      <c r="U73" s="69"/>
      <c r="V73" s="69"/>
      <c r="W73" s="69"/>
    </row>
    <row r="74" spans="3:23">
      <c r="C74" s="69"/>
      <c r="D74" s="69"/>
      <c r="E74" s="69"/>
      <c r="F74" s="69"/>
      <c r="G74" s="69"/>
      <c r="H74" s="69"/>
      <c r="I74" s="69"/>
      <c r="J74" s="69"/>
      <c r="K74" s="69"/>
      <c r="L74" s="69"/>
      <c r="M74" s="69"/>
      <c r="N74" s="69"/>
      <c r="O74" s="69"/>
      <c r="P74" s="69"/>
      <c r="Q74" s="69"/>
      <c r="R74" s="69"/>
      <c r="S74" s="69"/>
      <c r="T74" s="69"/>
      <c r="U74" s="69"/>
      <c r="V74" s="69"/>
      <c r="W74" s="69"/>
    </row>
    <row r="75" spans="3:23">
      <c r="C75" s="69"/>
      <c r="D75" s="69"/>
      <c r="E75" s="69"/>
      <c r="F75" s="69"/>
      <c r="G75" s="69"/>
      <c r="H75" s="69"/>
      <c r="I75" s="69"/>
      <c r="J75" s="69"/>
      <c r="K75" s="69"/>
      <c r="L75" s="69"/>
      <c r="M75" s="69"/>
      <c r="N75" s="69"/>
      <c r="O75" s="69"/>
      <c r="P75" s="69"/>
      <c r="Q75" s="69"/>
      <c r="R75" s="69"/>
      <c r="S75" s="69"/>
      <c r="T75" s="69"/>
      <c r="U75" s="69"/>
      <c r="V75" s="69"/>
      <c r="W75" s="69"/>
    </row>
    <row r="76" spans="3:23">
      <c r="C76" s="69"/>
      <c r="D76" s="69"/>
      <c r="E76" s="69"/>
      <c r="F76" s="69"/>
      <c r="G76" s="69"/>
      <c r="H76" s="69"/>
      <c r="I76" s="69"/>
      <c r="J76" s="69"/>
      <c r="K76" s="69"/>
      <c r="L76" s="69"/>
      <c r="M76" s="69"/>
      <c r="N76" s="69"/>
      <c r="O76" s="69"/>
      <c r="P76" s="69"/>
      <c r="Q76" s="69"/>
      <c r="R76" s="69"/>
      <c r="S76" s="69"/>
      <c r="T76" s="69"/>
      <c r="U76" s="69"/>
      <c r="V76" s="69"/>
      <c r="W76" s="69"/>
    </row>
    <row r="77" spans="3:23">
      <c r="C77" s="69"/>
      <c r="D77" s="69"/>
      <c r="E77" s="69"/>
      <c r="F77" s="69"/>
      <c r="G77" s="69"/>
      <c r="H77" s="69"/>
      <c r="I77" s="69"/>
      <c r="J77" s="69"/>
      <c r="K77" s="69"/>
      <c r="L77" s="69"/>
      <c r="M77" s="69"/>
      <c r="N77" s="69"/>
      <c r="O77" s="69"/>
      <c r="P77" s="69"/>
      <c r="Q77" s="69"/>
      <c r="R77" s="69"/>
      <c r="S77" s="69"/>
      <c r="T77" s="69"/>
      <c r="U77" s="69"/>
      <c r="V77" s="69"/>
      <c r="W77" s="69"/>
    </row>
    <row r="78" spans="3:23">
      <c r="C78" s="69"/>
      <c r="D78" s="69"/>
      <c r="E78" s="69"/>
      <c r="F78" s="69"/>
      <c r="G78" s="69"/>
      <c r="H78" s="69"/>
      <c r="I78" s="69"/>
      <c r="J78" s="69"/>
      <c r="K78" s="69"/>
      <c r="L78" s="69"/>
      <c r="M78" s="69"/>
      <c r="N78" s="69"/>
      <c r="O78" s="69"/>
      <c r="P78" s="69"/>
      <c r="Q78" s="69"/>
      <c r="R78" s="69"/>
      <c r="S78" s="69"/>
      <c r="T78" s="69"/>
      <c r="U78" s="69"/>
      <c r="V78" s="69"/>
      <c r="W78" s="69"/>
    </row>
    <row r="79" spans="3:23">
      <c r="C79" s="69"/>
      <c r="D79" s="69"/>
      <c r="E79" s="69"/>
      <c r="F79" s="69"/>
      <c r="G79" s="69"/>
      <c r="H79" s="69"/>
      <c r="I79" s="69"/>
      <c r="J79" s="69"/>
      <c r="K79" s="69"/>
      <c r="L79" s="69"/>
      <c r="M79" s="69"/>
      <c r="N79" s="69"/>
      <c r="O79" s="69"/>
      <c r="P79" s="69"/>
      <c r="Q79" s="69"/>
      <c r="R79" s="69"/>
      <c r="S79" s="69"/>
      <c r="T79" s="69"/>
      <c r="U79" s="69"/>
      <c r="V79" s="69"/>
      <c r="W79" s="69"/>
    </row>
    <row r="80" spans="3:23">
      <c r="C80" s="69"/>
      <c r="D80" s="69"/>
      <c r="E80" s="69"/>
      <c r="F80" s="69"/>
      <c r="G80" s="69"/>
      <c r="H80" s="69"/>
      <c r="I80" s="69"/>
      <c r="J80" s="69"/>
      <c r="K80" s="69"/>
      <c r="L80" s="69"/>
      <c r="M80" s="69"/>
      <c r="N80" s="69"/>
      <c r="O80" s="69"/>
      <c r="P80" s="69"/>
      <c r="Q80" s="69"/>
      <c r="R80" s="69"/>
      <c r="S80" s="69"/>
      <c r="T80" s="69"/>
      <c r="U80" s="69"/>
      <c r="V80" s="69"/>
      <c r="W80" s="69"/>
    </row>
    <row r="81" spans="3:23">
      <c r="C81" s="69"/>
      <c r="D81" s="69"/>
      <c r="E81" s="69"/>
      <c r="F81" s="69"/>
      <c r="G81" s="69"/>
      <c r="H81" s="69"/>
      <c r="I81" s="69"/>
      <c r="J81" s="69"/>
      <c r="K81" s="69"/>
      <c r="L81" s="69"/>
      <c r="M81" s="69"/>
      <c r="N81" s="69"/>
      <c r="O81" s="69"/>
      <c r="P81" s="69"/>
      <c r="Q81" s="69"/>
      <c r="R81" s="69"/>
      <c r="S81" s="69"/>
      <c r="T81" s="69"/>
      <c r="U81" s="69"/>
      <c r="V81" s="69"/>
      <c r="W81" s="69"/>
    </row>
    <row r="82" spans="3:23">
      <c r="C82" s="69"/>
      <c r="D82" s="69"/>
      <c r="E82" s="69"/>
      <c r="F82" s="69"/>
      <c r="G82" s="69"/>
      <c r="H82" s="69"/>
      <c r="I82" s="69"/>
      <c r="J82" s="69"/>
      <c r="K82" s="69"/>
      <c r="L82" s="69"/>
      <c r="M82" s="69"/>
      <c r="N82" s="69"/>
      <c r="O82" s="69"/>
      <c r="P82" s="69"/>
      <c r="Q82" s="69"/>
      <c r="R82" s="69"/>
      <c r="S82" s="69"/>
      <c r="T82" s="69"/>
      <c r="U82" s="69"/>
      <c r="V82" s="69"/>
      <c r="W82" s="69"/>
    </row>
    <row r="83" spans="3:23">
      <c r="C83" s="69"/>
      <c r="D83" s="69"/>
      <c r="E83" s="69"/>
      <c r="F83" s="69"/>
      <c r="G83" s="69"/>
      <c r="H83" s="69"/>
      <c r="I83" s="69"/>
      <c r="J83" s="69"/>
      <c r="K83" s="69"/>
      <c r="L83" s="69"/>
      <c r="M83" s="69"/>
      <c r="N83" s="69"/>
      <c r="O83" s="69"/>
      <c r="P83" s="69"/>
      <c r="Q83" s="69"/>
      <c r="R83" s="69"/>
      <c r="S83" s="69"/>
      <c r="T83" s="69"/>
      <c r="U83" s="69"/>
      <c r="V83" s="69"/>
      <c r="W83" s="69"/>
    </row>
    <row r="84" spans="3:23">
      <c r="C84" s="69"/>
      <c r="D84" s="69"/>
      <c r="E84" s="69"/>
      <c r="F84" s="69"/>
      <c r="G84" s="69"/>
      <c r="H84" s="69"/>
      <c r="I84" s="69"/>
      <c r="J84" s="69"/>
      <c r="K84" s="69"/>
      <c r="L84" s="69"/>
      <c r="M84" s="69"/>
      <c r="N84" s="69"/>
      <c r="O84" s="69"/>
      <c r="P84" s="69"/>
      <c r="Q84" s="69"/>
      <c r="R84" s="69"/>
      <c r="S84" s="69"/>
      <c r="T84" s="69"/>
      <c r="U84" s="69"/>
      <c r="V84" s="69"/>
      <c r="W84" s="69"/>
    </row>
    <row r="85" spans="3:23">
      <c r="C85" s="69"/>
      <c r="D85" s="69"/>
      <c r="E85" s="69"/>
      <c r="F85" s="69"/>
      <c r="G85" s="69"/>
      <c r="H85" s="69"/>
      <c r="I85" s="69"/>
      <c r="J85" s="69"/>
      <c r="K85" s="69"/>
      <c r="L85" s="69"/>
      <c r="M85" s="69"/>
      <c r="N85" s="69"/>
      <c r="O85" s="69"/>
      <c r="P85" s="69"/>
      <c r="Q85" s="69"/>
      <c r="R85" s="69"/>
      <c r="S85" s="69"/>
      <c r="T85" s="69"/>
      <c r="U85" s="69"/>
      <c r="V85" s="69"/>
      <c r="W85" s="69"/>
    </row>
    <row r="86" spans="3:23">
      <c r="C86" s="69"/>
      <c r="D86" s="69"/>
      <c r="E86" s="69"/>
      <c r="F86" s="69"/>
      <c r="G86" s="69"/>
      <c r="H86" s="69"/>
      <c r="I86" s="69"/>
      <c r="J86" s="69"/>
      <c r="K86" s="69"/>
      <c r="L86" s="69"/>
      <c r="M86" s="69"/>
      <c r="N86" s="69"/>
      <c r="O86" s="69"/>
      <c r="P86" s="69"/>
      <c r="Q86" s="69"/>
      <c r="R86" s="69"/>
      <c r="S86" s="69"/>
      <c r="T86" s="69"/>
      <c r="U86" s="69"/>
      <c r="V86" s="69"/>
      <c r="W86" s="69"/>
    </row>
    <row r="87" spans="3:23">
      <c r="C87" s="69"/>
      <c r="D87" s="69"/>
      <c r="E87" s="69"/>
      <c r="F87" s="69"/>
      <c r="G87" s="69"/>
      <c r="H87" s="69"/>
      <c r="I87" s="69"/>
      <c r="J87" s="69"/>
      <c r="K87" s="69"/>
      <c r="L87" s="69"/>
      <c r="M87" s="69"/>
      <c r="N87" s="69"/>
      <c r="O87" s="69"/>
      <c r="P87" s="69"/>
      <c r="Q87" s="69"/>
      <c r="R87" s="69"/>
      <c r="S87" s="69"/>
      <c r="T87" s="69"/>
      <c r="U87" s="69"/>
      <c r="V87" s="69"/>
      <c r="W87" s="69"/>
    </row>
    <row r="88" spans="3:23">
      <c r="C88" s="69"/>
      <c r="D88" s="69"/>
      <c r="E88" s="69"/>
      <c r="F88" s="69"/>
      <c r="G88" s="69"/>
      <c r="H88" s="69"/>
      <c r="I88" s="69"/>
      <c r="J88" s="69"/>
      <c r="K88" s="69"/>
      <c r="L88" s="69"/>
      <c r="M88" s="69"/>
      <c r="N88" s="69"/>
      <c r="O88" s="69"/>
      <c r="P88" s="69"/>
      <c r="Q88" s="69"/>
      <c r="R88" s="69"/>
      <c r="S88" s="69"/>
      <c r="T88" s="69"/>
      <c r="U88" s="69"/>
      <c r="V88" s="69"/>
      <c r="W88" s="69"/>
    </row>
    <row r="89" spans="3:23">
      <c r="C89" s="69"/>
      <c r="D89" s="69"/>
      <c r="E89" s="69"/>
      <c r="F89" s="69"/>
      <c r="G89" s="69"/>
      <c r="H89" s="69"/>
      <c r="I89" s="69"/>
      <c r="J89" s="69"/>
      <c r="K89" s="69"/>
      <c r="L89" s="69"/>
      <c r="M89" s="69"/>
      <c r="N89" s="69"/>
      <c r="O89" s="69"/>
      <c r="P89" s="69"/>
      <c r="Q89" s="69"/>
      <c r="R89" s="69"/>
      <c r="S89" s="69"/>
      <c r="T89" s="69"/>
      <c r="U89" s="69"/>
      <c r="V89" s="69"/>
      <c r="W89" s="69"/>
    </row>
    <row r="90" spans="3:23">
      <c r="C90" s="69"/>
      <c r="D90" s="69"/>
      <c r="E90" s="69"/>
      <c r="F90" s="69"/>
      <c r="G90" s="69"/>
      <c r="H90" s="69"/>
      <c r="I90" s="69"/>
      <c r="J90" s="69"/>
      <c r="K90" s="69"/>
      <c r="L90" s="69"/>
      <c r="M90" s="69"/>
      <c r="N90" s="69"/>
      <c r="O90" s="69"/>
      <c r="P90" s="69"/>
      <c r="Q90" s="69"/>
      <c r="R90" s="69"/>
      <c r="S90" s="69"/>
      <c r="T90" s="69"/>
      <c r="U90" s="69"/>
      <c r="V90" s="69"/>
      <c r="W90" s="69"/>
    </row>
    <row r="91" spans="3:23">
      <c r="C91" s="69"/>
      <c r="D91" s="69"/>
      <c r="E91" s="69"/>
      <c r="F91" s="69"/>
      <c r="G91" s="69"/>
      <c r="H91" s="70"/>
      <c r="I91" s="70"/>
      <c r="J91" s="70"/>
      <c r="K91" s="70"/>
      <c r="L91" s="69"/>
      <c r="M91" s="69"/>
      <c r="N91" s="69"/>
      <c r="O91" s="69"/>
      <c r="P91" s="69"/>
      <c r="Q91" s="69"/>
      <c r="R91" s="69"/>
      <c r="S91" s="69"/>
      <c r="T91" s="69"/>
      <c r="U91" s="69"/>
      <c r="V91" s="69"/>
      <c r="W91" s="69"/>
    </row>
    <row r="92" spans="3:23">
      <c r="C92" s="70"/>
      <c r="D92" s="70"/>
      <c r="E92" s="70"/>
      <c r="F92" s="70"/>
      <c r="G92" s="70"/>
      <c r="H92" s="70"/>
      <c r="I92" s="70"/>
      <c r="J92" s="70"/>
      <c r="K92" s="70"/>
      <c r="L92" s="70"/>
      <c r="M92" s="70"/>
      <c r="N92" s="70"/>
      <c r="O92" s="70"/>
      <c r="P92" s="70"/>
      <c r="Q92" s="70"/>
      <c r="R92" s="70"/>
      <c r="S92" s="70"/>
      <c r="T92" s="70"/>
      <c r="U92" s="70"/>
      <c r="V92" s="70"/>
      <c r="W92" s="70"/>
    </row>
    <row r="93" spans="3:23">
      <c r="C93" s="70"/>
      <c r="D93" s="70"/>
      <c r="E93" s="70"/>
      <c r="F93" s="70"/>
      <c r="G93" s="70"/>
      <c r="H93" s="70"/>
      <c r="I93" s="70"/>
      <c r="J93" s="70"/>
      <c r="K93" s="70"/>
      <c r="L93" s="70"/>
      <c r="M93" s="70"/>
      <c r="N93" s="70"/>
      <c r="O93" s="70"/>
      <c r="P93" s="70"/>
      <c r="Q93" s="70"/>
      <c r="R93" s="70"/>
      <c r="S93" s="70"/>
      <c r="T93" s="70"/>
      <c r="U93" s="70"/>
      <c r="V93" s="70"/>
      <c r="W93" s="70"/>
    </row>
    <row r="94" spans="3:23">
      <c r="C94" s="70"/>
      <c r="D94" s="70"/>
      <c r="E94" s="70"/>
      <c r="F94" s="70"/>
      <c r="G94" s="70"/>
      <c r="H94" s="70"/>
      <c r="I94" s="70"/>
      <c r="J94" s="70"/>
      <c r="K94" s="70"/>
      <c r="L94" s="70"/>
      <c r="M94" s="70"/>
      <c r="N94" s="70"/>
      <c r="O94" s="70"/>
      <c r="P94" s="70"/>
      <c r="Q94" s="70"/>
      <c r="R94" s="70"/>
      <c r="S94" s="70"/>
      <c r="T94" s="70"/>
      <c r="U94" s="70"/>
      <c r="V94" s="70"/>
      <c r="W94" s="70"/>
    </row>
    <row r="95" spans="3:23">
      <c r="C95" s="70"/>
      <c r="D95" s="70"/>
      <c r="E95" s="70"/>
      <c r="F95" s="70"/>
      <c r="G95" s="70"/>
      <c r="H95" s="70"/>
      <c r="I95" s="70"/>
      <c r="J95" s="70"/>
      <c r="K95" s="70"/>
      <c r="L95" s="70"/>
      <c r="M95" s="70"/>
      <c r="N95" s="70"/>
      <c r="O95" s="70"/>
      <c r="P95" s="70"/>
      <c r="Q95" s="70"/>
      <c r="R95" s="70"/>
      <c r="S95" s="70"/>
      <c r="T95" s="70"/>
      <c r="U95" s="70"/>
      <c r="V95" s="70"/>
      <c r="W95" s="70"/>
    </row>
    <row r="96" spans="3:23">
      <c r="C96" s="70"/>
      <c r="D96" s="70"/>
      <c r="E96" s="70"/>
      <c r="F96" s="70"/>
      <c r="G96" s="70"/>
      <c r="H96" s="70"/>
      <c r="I96" s="70"/>
      <c r="J96" s="70"/>
      <c r="K96" s="70"/>
      <c r="L96" s="70"/>
      <c r="M96" s="70"/>
      <c r="N96" s="70"/>
      <c r="O96" s="70"/>
      <c r="P96" s="70"/>
      <c r="Q96" s="70"/>
      <c r="R96" s="70"/>
      <c r="S96" s="70"/>
      <c r="T96" s="70"/>
      <c r="U96" s="70"/>
      <c r="V96" s="70"/>
      <c r="W96" s="70"/>
    </row>
    <row r="97" spans="3:23">
      <c r="C97" s="70"/>
      <c r="D97" s="70"/>
      <c r="E97" s="70"/>
      <c r="F97" s="70"/>
      <c r="G97" s="70"/>
      <c r="H97" s="70"/>
      <c r="I97" s="70"/>
      <c r="J97" s="70"/>
      <c r="K97" s="70"/>
      <c r="L97" s="70"/>
      <c r="M97" s="70"/>
      <c r="N97" s="70"/>
      <c r="O97" s="70"/>
      <c r="P97" s="70"/>
      <c r="Q97" s="70"/>
      <c r="R97" s="70"/>
      <c r="S97" s="70"/>
      <c r="T97" s="70"/>
      <c r="U97" s="70"/>
      <c r="V97" s="70"/>
      <c r="W97" s="70"/>
    </row>
    <row r="98" spans="3:23">
      <c r="C98" s="70"/>
      <c r="D98" s="70"/>
      <c r="E98" s="70"/>
      <c r="F98" s="70"/>
      <c r="G98" s="70"/>
      <c r="H98" s="70"/>
      <c r="I98" s="70"/>
      <c r="J98" s="70"/>
      <c r="K98" s="70"/>
      <c r="L98" s="70"/>
      <c r="M98" s="70"/>
      <c r="N98" s="70"/>
      <c r="O98" s="70"/>
      <c r="P98" s="70"/>
      <c r="Q98" s="70"/>
      <c r="R98" s="70"/>
      <c r="S98" s="70"/>
      <c r="T98" s="70"/>
      <c r="U98" s="70"/>
      <c r="V98" s="70"/>
      <c r="W98" s="70"/>
    </row>
    <row r="99" spans="3:23">
      <c r="C99" s="70"/>
      <c r="D99" s="70"/>
      <c r="E99" s="70"/>
      <c r="F99" s="70"/>
      <c r="G99" s="70"/>
      <c r="H99" s="70"/>
      <c r="I99" s="70"/>
      <c r="J99" s="70"/>
      <c r="K99" s="70"/>
      <c r="L99" s="70"/>
      <c r="M99" s="70"/>
      <c r="N99" s="70"/>
      <c r="O99" s="70"/>
      <c r="P99" s="70"/>
      <c r="Q99" s="70"/>
      <c r="R99" s="70"/>
      <c r="S99" s="70"/>
      <c r="T99" s="70"/>
      <c r="U99" s="70"/>
      <c r="V99" s="70"/>
      <c r="W99" s="70"/>
    </row>
    <row r="100" spans="3:23">
      <c r="C100" s="70"/>
      <c r="D100" s="70"/>
      <c r="E100" s="70"/>
      <c r="F100" s="70"/>
      <c r="G100" s="70"/>
      <c r="H100" s="70"/>
      <c r="I100" s="70"/>
      <c r="J100" s="70"/>
      <c r="K100" s="70"/>
      <c r="L100" s="70"/>
      <c r="M100" s="70"/>
      <c r="N100" s="70"/>
      <c r="O100" s="70"/>
      <c r="P100" s="70"/>
      <c r="Q100" s="70"/>
      <c r="R100" s="70"/>
      <c r="S100" s="70"/>
      <c r="T100" s="70"/>
      <c r="U100" s="70"/>
      <c r="V100" s="70"/>
      <c r="W100" s="70"/>
    </row>
    <row r="101" spans="3:23">
      <c r="C101" s="70"/>
      <c r="D101" s="70"/>
      <c r="E101" s="70"/>
      <c r="F101" s="70"/>
      <c r="G101" s="70"/>
      <c r="H101" s="70"/>
      <c r="I101" s="70"/>
      <c r="J101" s="70"/>
      <c r="K101" s="70"/>
      <c r="L101" s="70"/>
      <c r="M101" s="70"/>
      <c r="N101" s="70"/>
      <c r="O101" s="70"/>
      <c r="P101" s="70"/>
      <c r="Q101" s="70"/>
      <c r="R101" s="70"/>
      <c r="S101" s="70"/>
      <c r="T101" s="70"/>
      <c r="U101" s="70"/>
      <c r="V101" s="70"/>
      <c r="W101" s="70"/>
    </row>
    <row r="102" spans="3:23">
      <c r="C102" s="70"/>
      <c r="D102" s="70"/>
      <c r="E102" s="70"/>
      <c r="F102" s="70"/>
      <c r="G102" s="70"/>
      <c r="H102" s="70"/>
      <c r="I102" s="70"/>
      <c r="J102" s="70"/>
      <c r="K102" s="70"/>
      <c r="L102" s="70"/>
      <c r="M102" s="70"/>
      <c r="N102" s="70"/>
      <c r="O102" s="70"/>
      <c r="P102" s="70"/>
      <c r="Q102" s="70"/>
      <c r="R102" s="70"/>
      <c r="S102" s="70"/>
      <c r="T102" s="70"/>
      <c r="U102" s="70"/>
      <c r="V102" s="70"/>
      <c r="W102" s="70"/>
    </row>
    <row r="103" spans="3:23">
      <c r="C103" s="70"/>
      <c r="D103" s="70"/>
      <c r="E103" s="70"/>
      <c r="F103" s="70"/>
      <c r="G103" s="70"/>
      <c r="H103" s="70"/>
      <c r="I103" s="70"/>
      <c r="J103" s="70"/>
      <c r="K103" s="70"/>
      <c r="L103" s="70"/>
      <c r="M103" s="70"/>
      <c r="N103" s="70"/>
      <c r="O103" s="70"/>
      <c r="P103" s="70"/>
      <c r="Q103" s="70"/>
      <c r="R103" s="70"/>
      <c r="S103" s="70"/>
      <c r="T103" s="70"/>
      <c r="U103" s="70"/>
      <c r="V103" s="70"/>
      <c r="W103" s="70"/>
    </row>
    <row r="104" spans="3:23">
      <c r="C104" s="70"/>
      <c r="D104" s="70"/>
      <c r="E104" s="70"/>
      <c r="F104" s="70"/>
      <c r="G104" s="70"/>
      <c r="H104" s="70"/>
      <c r="I104" s="70"/>
      <c r="J104" s="70"/>
      <c r="K104" s="70"/>
      <c r="L104" s="70"/>
      <c r="M104" s="70"/>
      <c r="N104" s="70"/>
      <c r="O104" s="70"/>
      <c r="P104" s="70"/>
      <c r="Q104" s="70"/>
      <c r="R104" s="70"/>
      <c r="S104" s="70"/>
      <c r="T104" s="70"/>
      <c r="U104" s="70"/>
      <c r="V104" s="70"/>
      <c r="W104" s="70"/>
    </row>
    <row r="105" spans="3:23">
      <c r="C105" s="70"/>
      <c r="D105" s="70"/>
      <c r="E105" s="70"/>
      <c r="F105" s="70"/>
      <c r="G105" s="70"/>
      <c r="H105" s="70"/>
      <c r="I105" s="70"/>
      <c r="J105" s="70"/>
      <c r="K105" s="70"/>
      <c r="L105" s="70"/>
      <c r="M105" s="70"/>
      <c r="N105" s="70"/>
      <c r="O105" s="70"/>
      <c r="P105" s="70"/>
      <c r="Q105" s="70"/>
      <c r="R105" s="70"/>
      <c r="S105" s="70"/>
      <c r="T105" s="70"/>
      <c r="U105" s="70"/>
      <c r="V105" s="70"/>
      <c r="W105" s="70"/>
    </row>
    <row r="106" spans="3:23">
      <c r="C106" s="70"/>
      <c r="D106" s="70"/>
      <c r="E106" s="70"/>
      <c r="F106" s="70"/>
      <c r="G106" s="70"/>
      <c r="H106" s="70"/>
      <c r="I106" s="70"/>
      <c r="J106" s="70"/>
      <c r="K106" s="70"/>
      <c r="L106" s="70"/>
      <c r="M106" s="70"/>
      <c r="N106" s="70"/>
      <c r="O106" s="70"/>
      <c r="P106" s="70"/>
      <c r="Q106" s="70"/>
      <c r="R106" s="70"/>
      <c r="S106" s="70"/>
      <c r="T106" s="70"/>
      <c r="U106" s="70"/>
      <c r="V106" s="70"/>
      <c r="W106" s="70"/>
    </row>
    <row r="107" spans="3:23">
      <c r="C107" s="70"/>
      <c r="D107" s="70"/>
      <c r="E107" s="70"/>
      <c r="F107" s="70"/>
      <c r="G107" s="70"/>
      <c r="H107" s="70"/>
      <c r="I107" s="70"/>
      <c r="J107" s="70"/>
      <c r="K107" s="70"/>
      <c r="L107" s="70"/>
      <c r="M107" s="70"/>
      <c r="N107" s="70"/>
      <c r="O107" s="70"/>
      <c r="P107" s="70"/>
      <c r="Q107" s="70"/>
      <c r="R107" s="70"/>
      <c r="S107" s="70"/>
      <c r="T107" s="70"/>
      <c r="U107" s="70"/>
      <c r="V107" s="70"/>
      <c r="W107" s="70"/>
    </row>
    <row r="108" spans="3:23">
      <c r="C108" s="70"/>
      <c r="D108" s="70"/>
      <c r="E108" s="70"/>
      <c r="F108" s="70"/>
      <c r="G108" s="70"/>
      <c r="H108" s="70"/>
      <c r="I108" s="70"/>
      <c r="J108" s="70"/>
      <c r="K108" s="70"/>
      <c r="L108" s="70"/>
      <c r="M108" s="70"/>
      <c r="N108" s="70"/>
      <c r="O108" s="70"/>
      <c r="P108" s="70"/>
      <c r="Q108" s="70"/>
      <c r="R108" s="70"/>
      <c r="S108" s="70"/>
      <c r="T108" s="70"/>
      <c r="U108" s="70"/>
      <c r="V108" s="70"/>
      <c r="W108" s="70"/>
    </row>
    <row r="109" spans="3:23">
      <c r="C109" s="70"/>
      <c r="D109" s="70"/>
      <c r="E109" s="70"/>
      <c r="F109" s="70"/>
      <c r="G109" s="70"/>
      <c r="H109" s="70"/>
      <c r="I109" s="70"/>
      <c r="J109" s="70"/>
      <c r="K109" s="70"/>
      <c r="L109" s="70"/>
      <c r="M109" s="70"/>
      <c r="N109" s="70"/>
      <c r="O109" s="70"/>
      <c r="P109" s="70"/>
      <c r="Q109" s="70"/>
      <c r="R109" s="70"/>
      <c r="S109" s="70"/>
      <c r="T109" s="70"/>
      <c r="U109" s="70"/>
      <c r="V109" s="70"/>
      <c r="W109" s="70"/>
    </row>
    <row r="110" spans="3:23">
      <c r="C110" s="70"/>
      <c r="D110" s="70"/>
      <c r="E110" s="70"/>
      <c r="F110" s="70"/>
      <c r="G110" s="70"/>
      <c r="H110" s="70"/>
      <c r="I110" s="70"/>
      <c r="J110" s="70"/>
      <c r="K110" s="70"/>
      <c r="L110" s="70"/>
      <c r="M110" s="70"/>
      <c r="N110" s="70"/>
      <c r="O110" s="70"/>
      <c r="P110" s="70"/>
      <c r="Q110" s="70"/>
      <c r="R110" s="70"/>
      <c r="S110" s="70"/>
      <c r="T110" s="70"/>
      <c r="U110" s="70"/>
      <c r="V110" s="70"/>
      <c r="W110" s="70"/>
    </row>
    <row r="111" spans="3:23">
      <c r="C111" s="70"/>
      <c r="D111" s="70"/>
      <c r="E111" s="70"/>
      <c r="F111" s="70"/>
      <c r="G111" s="70"/>
      <c r="H111" s="70"/>
      <c r="I111" s="70"/>
      <c r="J111" s="70"/>
      <c r="K111" s="70"/>
      <c r="L111" s="70"/>
      <c r="M111" s="70"/>
      <c r="N111" s="70"/>
      <c r="O111" s="70"/>
      <c r="P111" s="70"/>
      <c r="Q111" s="70"/>
      <c r="R111" s="70"/>
      <c r="S111" s="70"/>
      <c r="T111" s="70"/>
      <c r="U111" s="70"/>
      <c r="V111" s="70"/>
      <c r="W111" s="70"/>
    </row>
    <row r="112" spans="3:23">
      <c r="C112" s="70"/>
      <c r="D112" s="70"/>
      <c r="E112" s="70"/>
      <c r="F112" s="70"/>
      <c r="G112" s="70"/>
      <c r="H112" s="70"/>
      <c r="I112" s="70"/>
      <c r="J112" s="70"/>
      <c r="K112" s="70"/>
      <c r="L112" s="70"/>
      <c r="M112" s="70"/>
      <c r="N112" s="70"/>
      <c r="O112" s="70"/>
      <c r="P112" s="70"/>
      <c r="Q112" s="70"/>
      <c r="R112" s="70"/>
      <c r="S112" s="70"/>
      <c r="T112" s="70"/>
      <c r="U112" s="70"/>
      <c r="V112" s="70"/>
      <c r="W112" s="70"/>
    </row>
    <row r="113" spans="3:23">
      <c r="C113" s="70"/>
      <c r="D113" s="70"/>
      <c r="E113" s="70"/>
      <c r="F113" s="70"/>
      <c r="G113" s="70"/>
      <c r="L113" s="70"/>
      <c r="M113" s="70"/>
      <c r="N113" s="70"/>
      <c r="O113" s="70"/>
      <c r="P113" s="70"/>
      <c r="Q113" s="70"/>
      <c r="R113" s="70"/>
      <c r="S113" s="70"/>
      <c r="T113" s="70"/>
      <c r="U113" s="70"/>
      <c r="V113" s="70"/>
      <c r="W113" s="70"/>
    </row>
  </sheetData>
  <mergeCells count="16">
    <mergeCell ref="C2:I2"/>
    <mergeCell ref="A2:B2"/>
    <mergeCell ref="A10:B10"/>
    <mergeCell ref="A34:C34"/>
    <mergeCell ref="A4:B4"/>
    <mergeCell ref="C4:H4"/>
    <mergeCell ref="A6:B6"/>
    <mergeCell ref="C6:F6"/>
    <mergeCell ref="A8:B8"/>
    <mergeCell ref="M21:M28"/>
    <mergeCell ref="A35:C35"/>
    <mergeCell ref="A36:C36"/>
    <mergeCell ref="A30:C30"/>
    <mergeCell ref="A31:C31"/>
    <mergeCell ref="A32:C32"/>
    <mergeCell ref="A33:C33"/>
  </mergeCells>
  <conditionalFormatting sqref="O22:O24">
    <cfRule type="expression" dxfId="27" priority="8">
      <formula>$B22&gt;$B$13</formula>
    </cfRule>
  </conditionalFormatting>
  <conditionalFormatting sqref="O25 O28">
    <cfRule type="expression" dxfId="26" priority="7">
      <formula>$B25&gt;$B$13</formula>
    </cfRule>
  </conditionalFormatting>
  <conditionalFormatting sqref="O27">
    <cfRule type="expression" dxfId="25" priority="6">
      <formula>$B27&gt;$B$13</formula>
    </cfRule>
  </conditionalFormatting>
  <conditionalFormatting sqref="O26">
    <cfRule type="expression" dxfId="24" priority="5">
      <formula>$B26&gt;$B$13</formula>
    </cfRule>
  </conditionalFormatting>
  <conditionalFormatting sqref="P22:P24">
    <cfRule type="expression" dxfId="23" priority="4">
      <formula>$B22&gt;$B$13</formula>
    </cfRule>
  </conditionalFormatting>
  <conditionalFormatting sqref="P25 P28">
    <cfRule type="expression" dxfId="22" priority="3">
      <formula>$B25&gt;$B$13</formula>
    </cfRule>
  </conditionalFormatting>
  <conditionalFormatting sqref="P27">
    <cfRule type="expression" dxfId="21" priority="2">
      <formula>$B27&gt;$B$13</formula>
    </cfRule>
  </conditionalFormatting>
  <conditionalFormatting sqref="P26">
    <cfRule type="expression" dxfId="20" priority="1">
      <formula>$B26&gt;$B$13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0E42-930C-4B7B-9D04-79DEC54A2F43}">
  <dimension ref="A2:Y42"/>
  <sheetViews>
    <sheetView topLeftCell="A7" workbookViewId="0">
      <selection activeCell="A10" sqref="A10:B10"/>
    </sheetView>
  </sheetViews>
  <sheetFormatPr defaultColWidth="8.6640625" defaultRowHeight="14.4"/>
  <cols>
    <col min="1" max="1" width="8.44140625" customWidth="1"/>
    <col min="2" max="2" width="24.33203125" customWidth="1"/>
    <col min="3" max="3" width="23.6640625" customWidth="1"/>
    <col min="4" max="4" width="22.88671875" customWidth="1"/>
    <col min="5" max="5" width="15.33203125" customWidth="1"/>
    <col min="6" max="6" width="16.6640625" customWidth="1"/>
    <col min="7" max="7" width="17.33203125" customWidth="1"/>
    <col min="8" max="8" width="22.6640625" customWidth="1"/>
    <col min="9" max="9" width="19.6640625" customWidth="1"/>
    <col min="10" max="10" width="31.109375" customWidth="1"/>
  </cols>
  <sheetData>
    <row r="2" spans="1:10" ht="18.45" customHeight="1">
      <c r="A2" s="221" t="s">
        <v>86</v>
      </c>
      <c r="B2" s="221"/>
      <c r="C2" s="220"/>
      <c r="D2" s="220"/>
      <c r="E2" s="220"/>
      <c r="F2" s="220"/>
      <c r="G2" s="220"/>
      <c r="H2" s="220"/>
      <c r="I2" s="220"/>
    </row>
    <row r="3" spans="1:10" ht="18.45" customHeight="1">
      <c r="A3" s="95"/>
      <c r="B3" s="95"/>
      <c r="C3" s="95"/>
      <c r="D3" s="53"/>
      <c r="E3" s="53"/>
      <c r="F3" s="53"/>
      <c r="G3" s="53"/>
      <c r="H3" s="53"/>
    </row>
    <row r="4" spans="1:10" ht="18.45" customHeight="1">
      <c r="A4" s="221" t="s">
        <v>87</v>
      </c>
      <c r="B4" s="221"/>
      <c r="C4" s="220"/>
      <c r="D4" s="220"/>
      <c r="E4" s="220"/>
      <c r="F4" s="220"/>
      <c r="G4" s="220"/>
      <c r="H4" s="220"/>
    </row>
    <row r="5" spans="1:10" ht="18.45" customHeight="1">
      <c r="A5" s="95"/>
      <c r="B5" s="95"/>
      <c r="C5" s="95"/>
      <c r="D5" s="95"/>
      <c r="E5" s="53"/>
      <c r="F5" s="53"/>
      <c r="G5" s="53"/>
      <c r="H5" s="53"/>
      <c r="I5" s="53"/>
    </row>
    <row r="6" spans="1:10" ht="18.45" customHeight="1">
      <c r="A6" s="221" t="s">
        <v>48</v>
      </c>
      <c r="B6" s="221"/>
      <c r="C6" s="220"/>
      <c r="D6" s="220"/>
      <c r="E6" s="220"/>
      <c r="F6" s="220"/>
    </row>
    <row r="7" spans="1:10" ht="18.45" customHeight="1">
      <c r="A7" s="95"/>
      <c r="B7" s="95"/>
      <c r="C7" s="95"/>
      <c r="D7" s="95"/>
      <c r="E7" s="53"/>
      <c r="F7" s="53"/>
      <c r="G7" s="53"/>
      <c r="H7" s="53"/>
      <c r="I7" s="53"/>
    </row>
    <row r="8" spans="1:10" ht="18.45" customHeight="1">
      <c r="A8" s="221" t="s">
        <v>89</v>
      </c>
      <c r="B8" s="221"/>
      <c r="C8" s="54"/>
      <c r="D8" s="53"/>
      <c r="E8" s="55"/>
      <c r="F8" s="55"/>
      <c r="G8" s="55"/>
      <c r="H8" s="53"/>
      <c r="I8" s="53"/>
    </row>
    <row r="9" spans="1:10" ht="18.45" customHeight="1">
      <c r="A9" s="95"/>
      <c r="B9" s="95"/>
      <c r="C9" s="95"/>
      <c r="D9" s="95"/>
      <c r="E9" s="55"/>
      <c r="F9" s="55"/>
      <c r="G9" s="55"/>
      <c r="H9" s="53"/>
      <c r="I9" s="53"/>
    </row>
    <row r="10" spans="1:10" ht="18.45" customHeight="1">
      <c r="A10" s="221" t="s">
        <v>207</v>
      </c>
      <c r="B10" s="221"/>
      <c r="C10" s="54"/>
      <c r="D10" s="53"/>
      <c r="E10" s="55"/>
      <c r="F10" s="55"/>
      <c r="G10" s="55"/>
      <c r="H10" s="53"/>
      <c r="I10" s="53"/>
    </row>
    <row r="11" spans="1:10">
      <c r="C11" s="53"/>
      <c r="D11" s="53"/>
      <c r="E11" s="53"/>
      <c r="F11" s="53"/>
      <c r="G11" s="53"/>
    </row>
    <row r="13" spans="1:10" s="62" customFormat="1" ht="52.8">
      <c r="A13" s="57" t="s">
        <v>90</v>
      </c>
      <c r="B13" s="57" t="s">
        <v>91</v>
      </c>
      <c r="C13" s="57" t="s">
        <v>92</v>
      </c>
      <c r="D13" s="57" t="s">
        <v>116</v>
      </c>
      <c r="E13" s="57" t="s">
        <v>117</v>
      </c>
      <c r="F13" s="57" t="s">
        <v>118</v>
      </c>
      <c r="G13" s="57" t="s">
        <v>119</v>
      </c>
      <c r="H13" s="60" t="s">
        <v>120</v>
      </c>
      <c r="I13" s="60" t="s">
        <v>103</v>
      </c>
      <c r="J13" s="61" t="s">
        <v>104</v>
      </c>
    </row>
    <row r="14" spans="1:10" s="65" customFormat="1" ht="13.8">
      <c r="A14" s="63" t="s">
        <v>10</v>
      </c>
      <c r="B14" s="63" t="s">
        <v>11</v>
      </c>
      <c r="C14" s="71" t="s">
        <v>12</v>
      </c>
      <c r="D14" s="71" t="s">
        <v>13</v>
      </c>
      <c r="E14" s="71" t="s">
        <v>14</v>
      </c>
      <c r="F14" s="71" t="s">
        <v>15</v>
      </c>
      <c r="G14" s="71" t="s">
        <v>16</v>
      </c>
      <c r="H14" s="72" t="s">
        <v>17</v>
      </c>
      <c r="I14" s="72" t="s">
        <v>18</v>
      </c>
      <c r="J14" s="64" t="s">
        <v>20</v>
      </c>
    </row>
    <row r="15" spans="1:10">
      <c r="A15" s="66"/>
      <c r="B15" s="66"/>
      <c r="C15" s="66"/>
      <c r="D15" s="113"/>
      <c r="E15" s="66"/>
      <c r="F15" s="113">
        <f>D15/1720</f>
        <v>0</v>
      </c>
      <c r="G15" s="66"/>
      <c r="H15" s="113">
        <f>F15*G15</f>
        <v>0</v>
      </c>
      <c r="I15" s="66"/>
      <c r="J15" s="66"/>
    </row>
    <row r="16" spans="1:10">
      <c r="A16" s="66"/>
      <c r="B16" s="66"/>
      <c r="C16" s="66"/>
      <c r="D16" s="113"/>
      <c r="E16" s="66"/>
      <c r="F16" s="113">
        <f t="shared" ref="F16:F24" si="0">D16/1720</f>
        <v>0</v>
      </c>
      <c r="G16" s="66"/>
      <c r="H16" s="113">
        <f t="shared" ref="H16:H24" si="1">F16*G16</f>
        <v>0</v>
      </c>
      <c r="I16" s="66"/>
      <c r="J16" s="66"/>
    </row>
    <row r="17" spans="1:10">
      <c r="A17" s="66"/>
      <c r="B17" s="66"/>
      <c r="C17" s="66"/>
      <c r="D17" s="113"/>
      <c r="E17" s="66"/>
      <c r="F17" s="113">
        <f t="shared" si="0"/>
        <v>0</v>
      </c>
      <c r="G17" s="66"/>
      <c r="H17" s="113">
        <f t="shared" si="1"/>
        <v>0</v>
      </c>
      <c r="I17" s="66"/>
      <c r="J17" s="66"/>
    </row>
    <row r="18" spans="1:10">
      <c r="A18" s="66"/>
      <c r="B18" s="66"/>
      <c r="C18" s="66"/>
      <c r="D18" s="113"/>
      <c r="E18" s="66"/>
      <c r="F18" s="113">
        <f t="shared" si="0"/>
        <v>0</v>
      </c>
      <c r="G18" s="66"/>
      <c r="H18" s="113">
        <f t="shared" si="1"/>
        <v>0</v>
      </c>
      <c r="I18" s="66"/>
      <c r="J18" s="66"/>
    </row>
    <row r="19" spans="1:10">
      <c r="A19" s="66"/>
      <c r="B19" s="66"/>
      <c r="C19" s="66"/>
      <c r="D19" s="113"/>
      <c r="E19" s="66"/>
      <c r="F19" s="113">
        <f t="shared" si="0"/>
        <v>0</v>
      </c>
      <c r="G19" s="66"/>
      <c r="H19" s="113">
        <f t="shared" si="1"/>
        <v>0</v>
      </c>
      <c r="I19" s="66"/>
      <c r="J19" s="66"/>
    </row>
    <row r="20" spans="1:10">
      <c r="A20" s="66"/>
      <c r="B20" s="66"/>
      <c r="C20" s="66"/>
      <c r="D20" s="113"/>
      <c r="E20" s="66"/>
      <c r="F20" s="113">
        <f t="shared" si="0"/>
        <v>0</v>
      </c>
      <c r="G20" s="66"/>
      <c r="H20" s="113">
        <f t="shared" si="1"/>
        <v>0</v>
      </c>
      <c r="I20" s="66"/>
      <c r="J20" s="66"/>
    </row>
    <row r="21" spans="1:10">
      <c r="A21" s="66"/>
      <c r="B21" s="66"/>
      <c r="C21" s="66"/>
      <c r="D21" s="113"/>
      <c r="E21" s="66"/>
      <c r="F21" s="113">
        <f t="shared" si="0"/>
        <v>0</v>
      </c>
      <c r="G21" s="66"/>
      <c r="H21" s="113">
        <f t="shared" si="1"/>
        <v>0</v>
      </c>
      <c r="I21" s="66"/>
      <c r="J21" s="66"/>
    </row>
    <row r="22" spans="1:10">
      <c r="A22" s="66"/>
      <c r="B22" s="66"/>
      <c r="C22" s="66"/>
      <c r="D22" s="113"/>
      <c r="E22" s="66"/>
      <c r="F22" s="113">
        <f t="shared" si="0"/>
        <v>0</v>
      </c>
      <c r="G22" s="66"/>
      <c r="H22" s="113">
        <f t="shared" si="1"/>
        <v>0</v>
      </c>
      <c r="I22" s="66"/>
      <c r="J22" s="66"/>
    </row>
    <row r="23" spans="1:10">
      <c r="A23" s="66"/>
      <c r="B23" s="66"/>
      <c r="C23" s="66"/>
      <c r="D23" s="113"/>
      <c r="E23" s="66"/>
      <c r="F23" s="113">
        <f t="shared" si="0"/>
        <v>0</v>
      </c>
      <c r="G23" s="66"/>
      <c r="H23" s="113">
        <f t="shared" si="1"/>
        <v>0</v>
      </c>
      <c r="I23" s="66"/>
      <c r="J23" s="66"/>
    </row>
    <row r="24" spans="1:10">
      <c r="A24" s="66"/>
      <c r="B24" s="66"/>
      <c r="C24" s="66"/>
      <c r="D24" s="113"/>
      <c r="E24" s="66"/>
      <c r="F24" s="113">
        <f t="shared" si="0"/>
        <v>0</v>
      </c>
      <c r="G24" s="66"/>
      <c r="H24" s="113">
        <f t="shared" si="1"/>
        <v>0</v>
      </c>
      <c r="I24" s="66"/>
      <c r="J24" s="66"/>
    </row>
    <row r="25" spans="1:10" ht="15" thickBot="1"/>
    <row r="26" spans="1:10" ht="15" thickTop="1">
      <c r="F26" s="211" t="s">
        <v>30</v>
      </c>
      <c r="G26" s="144" t="s">
        <v>48</v>
      </c>
      <c r="H26" s="103"/>
      <c r="I26" s="103"/>
    </row>
    <row r="27" spans="1:10">
      <c r="F27" s="212"/>
      <c r="G27" s="101" t="s">
        <v>49</v>
      </c>
      <c r="H27" s="26"/>
      <c r="I27" s="26"/>
    </row>
    <row r="28" spans="1:10">
      <c r="F28" s="212"/>
      <c r="G28" s="101" t="s">
        <v>50</v>
      </c>
      <c r="H28" s="26"/>
      <c r="I28" s="26"/>
    </row>
    <row r="29" spans="1:10">
      <c r="F29" s="212"/>
      <c r="G29" s="101" t="s">
        <v>51</v>
      </c>
      <c r="H29" s="26"/>
      <c r="I29" s="26"/>
    </row>
    <row r="30" spans="1:10">
      <c r="F30" s="212"/>
      <c r="G30" s="101" t="s">
        <v>52</v>
      </c>
      <c r="H30" s="26"/>
      <c r="I30" s="26"/>
    </row>
    <row r="31" spans="1:10">
      <c r="F31" s="212"/>
      <c r="G31" s="101" t="s">
        <v>53</v>
      </c>
      <c r="H31" s="26"/>
      <c r="I31" s="26"/>
    </row>
    <row r="32" spans="1:10">
      <c r="F32" s="212"/>
      <c r="G32" s="101" t="s">
        <v>54</v>
      </c>
      <c r="H32" s="26"/>
      <c r="I32" s="26"/>
    </row>
    <row r="33" spans="1:25" ht="15" thickBot="1">
      <c r="F33" s="213"/>
      <c r="G33" s="104" t="s">
        <v>55</v>
      </c>
      <c r="H33" s="105"/>
      <c r="I33" s="105"/>
    </row>
    <row r="34" spans="1:25" ht="15" thickTop="1"/>
    <row r="37" spans="1:25">
      <c r="A37" s="214" t="s">
        <v>90</v>
      </c>
      <c r="B37" s="214"/>
      <c r="C37" s="214"/>
      <c r="D37" s="226" t="s">
        <v>109</v>
      </c>
      <c r="E37" s="227"/>
      <c r="F37" s="227"/>
      <c r="G37" s="227"/>
      <c r="H37" s="227"/>
    </row>
    <row r="38" spans="1:25" s="67" customFormat="1">
      <c r="A38" s="214" t="s">
        <v>116</v>
      </c>
      <c r="B38" s="214"/>
      <c r="C38" s="215"/>
      <c r="D38" s="226" t="s">
        <v>123</v>
      </c>
      <c r="E38" s="227"/>
      <c r="F38" s="227"/>
      <c r="G38" s="227"/>
      <c r="H38" s="227"/>
      <c r="I38" s="73"/>
      <c r="J38" s="73"/>
    </row>
    <row r="39" spans="1:25">
      <c r="A39" s="214" t="s">
        <v>117</v>
      </c>
      <c r="B39" s="214"/>
      <c r="C39" s="215"/>
      <c r="D39" s="224" t="s">
        <v>124</v>
      </c>
      <c r="E39" s="225"/>
      <c r="F39" s="225"/>
      <c r="G39" s="225"/>
      <c r="H39" s="225"/>
    </row>
    <row r="40" spans="1:25">
      <c r="A40" s="214" t="s">
        <v>118</v>
      </c>
      <c r="B40" s="214"/>
      <c r="C40" s="215"/>
      <c r="D40" s="224" t="s">
        <v>125</v>
      </c>
      <c r="E40" s="225"/>
      <c r="F40" s="225"/>
      <c r="G40" s="225"/>
      <c r="H40" s="225"/>
    </row>
    <row r="41" spans="1:25" s="68" customFormat="1" ht="27" customHeight="1">
      <c r="A41" s="214" t="s">
        <v>119</v>
      </c>
      <c r="B41" s="214"/>
      <c r="C41" s="215"/>
      <c r="D41" s="226" t="s">
        <v>126</v>
      </c>
      <c r="E41" s="227"/>
      <c r="F41" s="227"/>
      <c r="G41" s="227"/>
      <c r="H41" s="227"/>
      <c r="I41" s="74"/>
      <c r="J41" s="74"/>
      <c r="K41" s="69"/>
      <c r="L41" s="69"/>
      <c r="M41" s="69"/>
      <c r="N41" s="69"/>
      <c r="O41" s="69"/>
      <c r="P41" s="69"/>
      <c r="Q41" s="69"/>
      <c r="R41" s="69"/>
      <c r="S41" s="69"/>
      <c r="T41" s="69"/>
      <c r="U41" s="69"/>
      <c r="V41" s="69"/>
      <c r="W41" s="69"/>
      <c r="X41" s="69"/>
      <c r="Y41" s="69"/>
    </row>
    <row r="42" spans="1:25" s="68" customFormat="1" ht="21.75" customHeight="1">
      <c r="A42" s="214" t="s">
        <v>120</v>
      </c>
      <c r="B42" s="214"/>
      <c r="C42" s="215"/>
      <c r="D42" s="75" t="s">
        <v>127</v>
      </c>
      <c r="E42" s="69"/>
      <c r="F42" s="69"/>
      <c r="G42" s="69"/>
      <c r="H42" s="69"/>
      <c r="I42" s="69"/>
      <c r="J42" s="69"/>
      <c r="K42" s="69"/>
      <c r="L42" s="69"/>
      <c r="M42" s="69"/>
      <c r="N42" s="69"/>
      <c r="O42" s="69"/>
      <c r="P42" s="69"/>
      <c r="Q42" s="69"/>
      <c r="R42" s="69"/>
      <c r="S42" s="69"/>
      <c r="T42" s="69"/>
      <c r="U42" s="69"/>
      <c r="V42" s="69"/>
      <c r="W42" s="69"/>
      <c r="X42" s="69"/>
      <c r="Y42" s="69"/>
    </row>
  </sheetData>
  <mergeCells count="20">
    <mergeCell ref="A37:C37"/>
    <mergeCell ref="D37:H37"/>
    <mergeCell ref="A38:C38"/>
    <mergeCell ref="D38:H38"/>
    <mergeCell ref="A39:C39"/>
    <mergeCell ref="D39:H39"/>
    <mergeCell ref="A40:C40"/>
    <mergeCell ref="D40:H40"/>
    <mergeCell ref="A41:C41"/>
    <mergeCell ref="D41:H41"/>
    <mergeCell ref="A42:C42"/>
    <mergeCell ref="A2:B2"/>
    <mergeCell ref="C2:I2"/>
    <mergeCell ref="F26:F33"/>
    <mergeCell ref="A4:B4"/>
    <mergeCell ref="A6:B6"/>
    <mergeCell ref="A8:B8"/>
    <mergeCell ref="A10:B10"/>
    <mergeCell ref="C4:H4"/>
    <mergeCell ref="C6:F6"/>
  </mergeCells>
  <conditionalFormatting sqref="H27:H29 H33:I33">
    <cfRule type="expression" dxfId="19" priority="8">
      <formula>$B27&gt;$B$15</formula>
    </cfRule>
  </conditionalFormatting>
  <conditionalFormatting sqref="H30">
    <cfRule type="expression" dxfId="18" priority="7">
      <formula>$B30&gt;$B$15</formula>
    </cfRule>
  </conditionalFormatting>
  <conditionalFormatting sqref="H32">
    <cfRule type="expression" dxfId="17" priority="6">
      <formula>$B32&gt;$B$15</formula>
    </cfRule>
  </conditionalFormatting>
  <conditionalFormatting sqref="H31">
    <cfRule type="expression" dxfId="16" priority="5">
      <formula>$B31&gt;$B$15</formula>
    </cfRule>
  </conditionalFormatting>
  <conditionalFormatting sqref="I27:I29">
    <cfRule type="expression" dxfId="15" priority="4">
      <formula>$B27&gt;$B$15</formula>
    </cfRule>
  </conditionalFormatting>
  <conditionalFormatting sqref="I30">
    <cfRule type="expression" dxfId="14" priority="3">
      <formula>$B30&gt;$B$15</formula>
    </cfRule>
  </conditionalFormatting>
  <conditionalFormatting sqref="I32">
    <cfRule type="expression" dxfId="13" priority="2">
      <formula>$B32&gt;$B$15</formula>
    </cfRule>
  </conditionalFormatting>
  <conditionalFormatting sqref="I31">
    <cfRule type="expression" dxfId="12" priority="1">
      <formula>$B31&gt;$B$15</formula>
    </cfRule>
  </conditionalFormatting>
  <dataValidations count="1">
    <dataValidation type="list" allowBlank="1" showInputMessage="1" showErrorMessage="1" sqref="C25:D35" xr:uid="{8BE1C24A-970A-436F-9ED6-5421D70D4E83}">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3D375EB-4EE7-4DC7-B3EF-851E3805A74B}">
          <x14:formula1>
            <xm:f>Legend!$E$2:$E$3</xm:f>
          </x14:formula1>
          <xm:sqref>E15:E24</xm:sqref>
        </x14:dataValidation>
        <x14:dataValidation type="list" allowBlank="1" showInputMessage="1" showErrorMessage="1" xr:uid="{605A6DB0-9F34-4487-AC7D-56B7BDA0857F}">
          <x14:formula1>
            <xm:f>'Parte A - Summary'!$D$25:$D$32</xm:f>
          </x14:formula1>
          <xm:sqref>B15:B24</xm:sqref>
        </x14:dataValidation>
        <x14:dataValidation type="list" allowBlank="1" showInputMessage="1" showErrorMessage="1" xr:uid="{DB6B5B1E-C6BF-4F9D-A4BE-8B3250077EA5}">
          <x14:formula1>
            <xm:f>Legend!$B$2:$B$43</xm:f>
          </x14:formula1>
          <xm:sqref>C15:C24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BE5AE-9852-422B-98F0-0838B0756DF0}">
  <dimension ref="A1:K58"/>
  <sheetViews>
    <sheetView workbookViewId="0">
      <selection sqref="A1:J1"/>
    </sheetView>
  </sheetViews>
  <sheetFormatPr defaultColWidth="8.6640625" defaultRowHeight="14.4"/>
  <cols>
    <col min="1" max="1" width="13.6640625" customWidth="1"/>
    <col min="2" max="2" width="36.33203125" style="171" customWidth="1"/>
    <col min="3" max="3" width="18.33203125" customWidth="1"/>
    <col min="4" max="4" width="14.33203125" customWidth="1"/>
    <col min="5" max="5" width="15.88671875" customWidth="1"/>
    <col min="6" max="6" width="16.44140625" customWidth="1"/>
    <col min="7" max="7" width="15.33203125" customWidth="1"/>
    <col min="8" max="8" width="15.6640625" customWidth="1"/>
    <col min="9" max="9" width="16.109375" customWidth="1"/>
    <col min="10" max="10" width="19.6640625" customWidth="1"/>
    <col min="11" max="11" width="29.5546875" customWidth="1"/>
    <col min="12" max="12" width="10.33203125" bestFit="1" customWidth="1"/>
  </cols>
  <sheetData>
    <row r="1" spans="1:11" ht="52.8">
      <c r="A1" s="57" t="s">
        <v>225</v>
      </c>
      <c r="B1" s="57" t="s">
        <v>226</v>
      </c>
      <c r="C1" s="57" t="s">
        <v>227</v>
      </c>
      <c r="D1" s="57" t="s">
        <v>228</v>
      </c>
      <c r="E1" s="57" t="s">
        <v>95</v>
      </c>
      <c r="F1" s="57" t="s">
        <v>229</v>
      </c>
      <c r="G1" s="57" t="s">
        <v>230</v>
      </c>
      <c r="H1" s="57" t="s">
        <v>231</v>
      </c>
      <c r="I1" s="57" t="s">
        <v>9</v>
      </c>
      <c r="J1" s="61" t="s">
        <v>104</v>
      </c>
    </row>
    <row r="2" spans="1:11">
      <c r="A2" s="57" t="s">
        <v>10</v>
      </c>
      <c r="B2" s="57" t="s">
        <v>11</v>
      </c>
      <c r="C2" s="57" t="s">
        <v>12</v>
      </c>
      <c r="D2" s="57" t="s">
        <v>13</v>
      </c>
      <c r="E2" s="57" t="s">
        <v>14</v>
      </c>
      <c r="F2" s="57" t="s">
        <v>15</v>
      </c>
      <c r="G2" s="57" t="s">
        <v>209</v>
      </c>
      <c r="H2" s="57" t="s">
        <v>17</v>
      </c>
      <c r="I2" s="57" t="s">
        <v>18</v>
      </c>
      <c r="J2" s="58" t="s">
        <v>26</v>
      </c>
    </row>
    <row r="3" spans="1:11">
      <c r="A3" s="229">
        <v>2020</v>
      </c>
      <c r="B3" s="229"/>
      <c r="C3" s="229"/>
      <c r="D3" s="229"/>
      <c r="E3" s="229"/>
      <c r="F3" s="229"/>
      <c r="G3" s="229"/>
      <c r="H3" s="229"/>
      <c r="I3" s="229"/>
      <c r="J3" s="229"/>
    </row>
    <row r="4" spans="1:11">
      <c r="A4" s="147" t="s">
        <v>210</v>
      </c>
      <c r="B4" s="148"/>
      <c r="C4" s="149"/>
      <c r="D4" s="150"/>
      <c r="E4" s="151"/>
      <c r="F4" s="152"/>
      <c r="G4" s="153">
        <f>(C4+D4+F4)*0.2375</f>
        <v>0</v>
      </c>
      <c r="H4" s="154">
        <v>0</v>
      </c>
      <c r="I4" s="155">
        <f>SUM(C4:H4)</f>
        <v>0</v>
      </c>
      <c r="J4" s="156"/>
      <c r="K4" s="228"/>
    </row>
    <row r="5" spans="1:11">
      <c r="A5" s="157" t="s">
        <v>211</v>
      </c>
      <c r="B5" s="158"/>
      <c r="C5" s="149"/>
      <c r="D5" s="150"/>
      <c r="E5" s="150"/>
      <c r="F5" s="159"/>
      <c r="G5" s="160">
        <f t="shared" ref="G5:G15" si="0">(C5+D5+F5)*0.2375</f>
        <v>0</v>
      </c>
      <c r="H5" s="160">
        <v>0</v>
      </c>
      <c r="I5" s="160">
        <f t="shared" ref="I5:I15" si="1">SUM(C5:H5)</f>
        <v>0</v>
      </c>
      <c r="J5" s="156"/>
      <c r="K5" s="228"/>
    </row>
    <row r="6" spans="1:11">
      <c r="A6" s="157" t="s">
        <v>212</v>
      </c>
      <c r="B6" s="158"/>
      <c r="C6" s="149"/>
      <c r="D6" s="150"/>
      <c r="E6" s="150"/>
      <c r="F6" s="159"/>
      <c r="G6" s="160">
        <f t="shared" si="0"/>
        <v>0</v>
      </c>
      <c r="H6" s="160">
        <v>0</v>
      </c>
      <c r="I6" s="160">
        <f t="shared" si="1"/>
        <v>0</v>
      </c>
      <c r="J6" s="156"/>
      <c r="K6" s="228"/>
    </row>
    <row r="7" spans="1:11">
      <c r="A7" s="157" t="s">
        <v>213</v>
      </c>
      <c r="B7" s="158"/>
      <c r="C7" s="149"/>
      <c r="D7" s="150"/>
      <c r="E7" s="150"/>
      <c r="F7" s="159"/>
      <c r="G7" s="160">
        <f t="shared" si="0"/>
        <v>0</v>
      </c>
      <c r="H7" s="160">
        <v>0</v>
      </c>
      <c r="I7" s="160">
        <f t="shared" si="1"/>
        <v>0</v>
      </c>
      <c r="J7" s="156"/>
      <c r="K7" s="228"/>
    </row>
    <row r="8" spans="1:11">
      <c r="A8" s="157" t="s">
        <v>214</v>
      </c>
      <c r="B8" s="158"/>
      <c r="C8" s="149"/>
      <c r="D8" s="150"/>
      <c r="E8" s="150"/>
      <c r="F8" s="159"/>
      <c r="G8" s="160">
        <f t="shared" si="0"/>
        <v>0</v>
      </c>
      <c r="H8" s="160">
        <v>0</v>
      </c>
      <c r="I8" s="160">
        <f t="shared" si="1"/>
        <v>0</v>
      </c>
      <c r="J8" s="156"/>
      <c r="K8" s="228"/>
    </row>
    <row r="9" spans="1:11">
      <c r="A9" s="157" t="s">
        <v>215</v>
      </c>
      <c r="B9" s="158"/>
      <c r="C9" s="149"/>
      <c r="D9" s="149"/>
      <c r="E9" s="150"/>
      <c r="F9" s="159"/>
      <c r="G9" s="160">
        <f t="shared" si="0"/>
        <v>0</v>
      </c>
      <c r="H9" s="160">
        <v>0</v>
      </c>
      <c r="I9" s="160">
        <f t="shared" si="1"/>
        <v>0</v>
      </c>
      <c r="J9" s="156"/>
      <c r="K9" s="228"/>
    </row>
    <row r="10" spans="1:11">
      <c r="A10" s="157" t="s">
        <v>216</v>
      </c>
      <c r="B10" s="158"/>
      <c r="C10" s="149"/>
      <c r="D10" s="150"/>
      <c r="E10" s="150"/>
      <c r="F10" s="159"/>
      <c r="G10" s="160">
        <f t="shared" si="0"/>
        <v>0</v>
      </c>
      <c r="H10" s="160">
        <v>0</v>
      </c>
      <c r="I10" s="160">
        <f t="shared" si="1"/>
        <v>0</v>
      </c>
      <c r="J10" s="156"/>
      <c r="K10" s="228"/>
    </row>
    <row r="11" spans="1:11">
      <c r="A11" s="157" t="s">
        <v>217</v>
      </c>
      <c r="B11" s="158"/>
      <c r="C11" s="149"/>
      <c r="D11" s="150"/>
      <c r="E11" s="150"/>
      <c r="F11" s="159"/>
      <c r="G11" s="160">
        <f t="shared" si="0"/>
        <v>0</v>
      </c>
      <c r="H11" s="160">
        <v>0</v>
      </c>
      <c r="I11" s="160">
        <f t="shared" si="1"/>
        <v>0</v>
      </c>
      <c r="J11" s="156"/>
      <c r="K11" s="228"/>
    </row>
    <row r="12" spans="1:11">
      <c r="A12" s="157" t="s">
        <v>218</v>
      </c>
      <c r="B12" s="158"/>
      <c r="C12" s="149"/>
      <c r="D12" s="150"/>
      <c r="E12" s="150"/>
      <c r="F12" s="159"/>
      <c r="G12" s="160">
        <f t="shared" si="0"/>
        <v>0</v>
      </c>
      <c r="H12" s="160">
        <v>0</v>
      </c>
      <c r="I12" s="160">
        <f t="shared" si="1"/>
        <v>0</v>
      </c>
      <c r="J12" s="156"/>
      <c r="K12" s="228"/>
    </row>
    <row r="13" spans="1:11">
      <c r="A13" s="157" t="s">
        <v>219</v>
      </c>
      <c r="B13" s="158"/>
      <c r="C13" s="149"/>
      <c r="D13" s="150"/>
      <c r="E13" s="150"/>
      <c r="F13" s="159"/>
      <c r="G13" s="160">
        <f t="shared" si="0"/>
        <v>0</v>
      </c>
      <c r="H13" s="160">
        <v>0</v>
      </c>
      <c r="I13" s="160">
        <f t="shared" si="1"/>
        <v>0</v>
      </c>
      <c r="J13" s="156"/>
      <c r="K13" s="228"/>
    </row>
    <row r="14" spans="1:11">
      <c r="A14" s="157" t="s">
        <v>220</v>
      </c>
      <c r="B14" s="158"/>
      <c r="C14" s="149"/>
      <c r="D14" s="149"/>
      <c r="E14" s="150"/>
      <c r="F14" s="159"/>
      <c r="G14" s="160">
        <f t="shared" si="0"/>
        <v>0</v>
      </c>
      <c r="H14" s="160">
        <v>0</v>
      </c>
      <c r="I14" s="160">
        <f t="shared" si="1"/>
        <v>0</v>
      </c>
      <c r="J14" s="156"/>
      <c r="K14" s="228"/>
    </row>
    <row r="15" spans="1:11">
      <c r="A15" s="161" t="s">
        <v>221</v>
      </c>
      <c r="B15" s="162"/>
      <c r="C15" s="149"/>
      <c r="D15" s="163"/>
      <c r="E15" s="163"/>
      <c r="F15" s="164"/>
      <c r="G15" s="164">
        <f t="shared" si="0"/>
        <v>0</v>
      </c>
      <c r="H15" s="164">
        <v>0</v>
      </c>
      <c r="I15" s="164">
        <f t="shared" si="1"/>
        <v>0</v>
      </c>
      <c r="J15" s="165"/>
      <c r="K15" s="228"/>
    </row>
    <row r="16" spans="1:11">
      <c r="A16" s="166"/>
      <c r="B16" s="167"/>
      <c r="C16" s="168"/>
      <c r="D16" s="168"/>
      <c r="E16" s="168"/>
      <c r="F16" s="169"/>
      <c r="G16" s="169"/>
      <c r="H16" s="169"/>
      <c r="I16" s="170">
        <f>SUM(I4:I15)</f>
        <v>0</v>
      </c>
      <c r="J16" s="170"/>
      <c r="K16" s="228"/>
    </row>
    <row r="17" spans="1:11">
      <c r="A17" s="229">
        <v>2020</v>
      </c>
      <c r="B17" s="229"/>
      <c r="C17" s="229"/>
      <c r="D17" s="229"/>
      <c r="E17" s="229"/>
      <c r="F17" s="229"/>
      <c r="G17" s="229"/>
      <c r="H17" s="229"/>
      <c r="I17" s="229"/>
      <c r="J17" s="229"/>
    </row>
    <row r="18" spans="1:11">
      <c r="A18" s="147" t="s">
        <v>210</v>
      </c>
      <c r="B18" s="148"/>
      <c r="C18" s="149"/>
      <c r="D18" s="150"/>
      <c r="E18" s="151"/>
      <c r="F18" s="152"/>
      <c r="G18" s="153">
        <f>(C18+D18+F18)*0.2375</f>
        <v>0</v>
      </c>
      <c r="H18" s="154">
        <v>0</v>
      </c>
      <c r="I18" s="155">
        <f>SUM(C18:H18)</f>
        <v>0</v>
      </c>
      <c r="J18" s="156"/>
      <c r="K18" s="228"/>
    </row>
    <row r="19" spans="1:11">
      <c r="A19" s="157" t="s">
        <v>211</v>
      </c>
      <c r="B19" s="158"/>
      <c r="C19" s="149"/>
      <c r="D19" s="150"/>
      <c r="E19" s="150"/>
      <c r="F19" s="159"/>
      <c r="G19" s="160">
        <f t="shared" ref="G19:G29" si="2">(C19+D19+F19)*0.2375</f>
        <v>0</v>
      </c>
      <c r="H19" s="160">
        <v>0</v>
      </c>
      <c r="I19" s="160">
        <f t="shared" ref="I19:I29" si="3">SUM(C19:H19)</f>
        <v>0</v>
      </c>
      <c r="J19" s="156"/>
      <c r="K19" s="228"/>
    </row>
    <row r="20" spans="1:11">
      <c r="A20" s="157" t="s">
        <v>212</v>
      </c>
      <c r="B20" s="158"/>
      <c r="C20" s="149"/>
      <c r="D20" s="150"/>
      <c r="E20" s="150"/>
      <c r="F20" s="159"/>
      <c r="G20" s="160">
        <f t="shared" si="2"/>
        <v>0</v>
      </c>
      <c r="H20" s="160">
        <v>0</v>
      </c>
      <c r="I20" s="160">
        <f t="shared" si="3"/>
        <v>0</v>
      </c>
      <c r="J20" s="156"/>
      <c r="K20" s="228"/>
    </row>
    <row r="21" spans="1:11">
      <c r="A21" s="157" t="s">
        <v>213</v>
      </c>
      <c r="B21" s="158"/>
      <c r="C21" s="149"/>
      <c r="D21" s="150"/>
      <c r="E21" s="150"/>
      <c r="F21" s="159"/>
      <c r="G21" s="160">
        <f t="shared" si="2"/>
        <v>0</v>
      </c>
      <c r="H21" s="160">
        <v>0</v>
      </c>
      <c r="I21" s="160">
        <f t="shared" si="3"/>
        <v>0</v>
      </c>
      <c r="J21" s="156"/>
      <c r="K21" s="228"/>
    </row>
    <row r="22" spans="1:11">
      <c r="A22" s="157" t="s">
        <v>214</v>
      </c>
      <c r="B22" s="158"/>
      <c r="C22" s="149"/>
      <c r="D22" s="150"/>
      <c r="E22" s="150"/>
      <c r="F22" s="159"/>
      <c r="G22" s="160">
        <f t="shared" si="2"/>
        <v>0</v>
      </c>
      <c r="H22" s="160">
        <v>0</v>
      </c>
      <c r="I22" s="160">
        <f t="shared" si="3"/>
        <v>0</v>
      </c>
      <c r="J22" s="156"/>
      <c r="K22" s="228"/>
    </row>
    <row r="23" spans="1:11">
      <c r="A23" s="157" t="s">
        <v>215</v>
      </c>
      <c r="B23" s="158"/>
      <c r="C23" s="149"/>
      <c r="D23" s="149"/>
      <c r="E23" s="150"/>
      <c r="F23" s="159"/>
      <c r="G23" s="160">
        <f t="shared" si="2"/>
        <v>0</v>
      </c>
      <c r="H23" s="160">
        <v>0</v>
      </c>
      <c r="I23" s="160">
        <f t="shared" si="3"/>
        <v>0</v>
      </c>
      <c r="J23" s="156"/>
      <c r="K23" s="228"/>
    </row>
    <row r="24" spans="1:11">
      <c r="A24" s="157" t="s">
        <v>216</v>
      </c>
      <c r="B24" s="158"/>
      <c r="C24" s="149"/>
      <c r="D24" s="150"/>
      <c r="E24" s="150"/>
      <c r="F24" s="159"/>
      <c r="G24" s="160">
        <f t="shared" si="2"/>
        <v>0</v>
      </c>
      <c r="H24" s="160">
        <v>0</v>
      </c>
      <c r="I24" s="160">
        <f t="shared" si="3"/>
        <v>0</v>
      </c>
      <c r="J24" s="156"/>
      <c r="K24" s="228"/>
    </row>
    <row r="25" spans="1:11">
      <c r="A25" s="157" t="s">
        <v>217</v>
      </c>
      <c r="B25" s="158"/>
      <c r="C25" s="149"/>
      <c r="D25" s="150"/>
      <c r="E25" s="150"/>
      <c r="F25" s="159"/>
      <c r="G25" s="160">
        <f t="shared" si="2"/>
        <v>0</v>
      </c>
      <c r="H25" s="160">
        <v>0</v>
      </c>
      <c r="I25" s="160">
        <f t="shared" si="3"/>
        <v>0</v>
      </c>
      <c r="J25" s="156"/>
      <c r="K25" s="228"/>
    </row>
    <row r="26" spans="1:11">
      <c r="A26" s="157" t="s">
        <v>218</v>
      </c>
      <c r="B26" s="158"/>
      <c r="C26" s="149"/>
      <c r="D26" s="150"/>
      <c r="E26" s="150"/>
      <c r="F26" s="159"/>
      <c r="G26" s="160">
        <f t="shared" si="2"/>
        <v>0</v>
      </c>
      <c r="H26" s="160">
        <v>0</v>
      </c>
      <c r="I26" s="160">
        <f t="shared" si="3"/>
        <v>0</v>
      </c>
      <c r="J26" s="156"/>
      <c r="K26" s="228"/>
    </row>
    <row r="27" spans="1:11">
      <c r="A27" s="157" t="s">
        <v>219</v>
      </c>
      <c r="B27" s="158"/>
      <c r="C27" s="149"/>
      <c r="D27" s="150"/>
      <c r="E27" s="150"/>
      <c r="F27" s="159"/>
      <c r="G27" s="160">
        <f t="shared" si="2"/>
        <v>0</v>
      </c>
      <c r="H27" s="160">
        <v>0</v>
      </c>
      <c r="I27" s="160">
        <f t="shared" si="3"/>
        <v>0</v>
      </c>
      <c r="J27" s="156"/>
      <c r="K27" s="228"/>
    </row>
    <row r="28" spans="1:11">
      <c r="A28" s="157" t="s">
        <v>220</v>
      </c>
      <c r="B28" s="158"/>
      <c r="C28" s="149"/>
      <c r="D28" s="149"/>
      <c r="E28" s="150"/>
      <c r="F28" s="159"/>
      <c r="G28" s="160">
        <f t="shared" si="2"/>
        <v>0</v>
      </c>
      <c r="H28" s="160">
        <v>0</v>
      </c>
      <c r="I28" s="160">
        <f t="shared" si="3"/>
        <v>0</v>
      </c>
      <c r="J28" s="156"/>
      <c r="K28" s="228"/>
    </row>
    <row r="29" spans="1:11">
      <c r="A29" s="161" t="s">
        <v>221</v>
      </c>
      <c r="B29" s="162"/>
      <c r="C29" s="149"/>
      <c r="D29" s="163"/>
      <c r="E29" s="163"/>
      <c r="F29" s="164"/>
      <c r="G29" s="164">
        <f t="shared" si="2"/>
        <v>0</v>
      </c>
      <c r="H29" s="164">
        <v>0</v>
      </c>
      <c r="I29" s="164">
        <f t="shared" si="3"/>
        <v>0</v>
      </c>
      <c r="J29" s="165"/>
      <c r="K29" s="228"/>
    </row>
    <row r="30" spans="1:11">
      <c r="A30" s="166"/>
      <c r="B30" s="167"/>
      <c r="C30" s="168"/>
      <c r="D30" s="168"/>
      <c r="E30" s="168"/>
      <c r="F30" s="169"/>
      <c r="G30" s="169"/>
      <c r="H30" s="169"/>
      <c r="I30" s="170">
        <f>SUM(I18:I29)</f>
        <v>0</v>
      </c>
      <c r="J30" s="170"/>
      <c r="K30" s="228"/>
    </row>
    <row r="31" spans="1:11">
      <c r="A31" s="229">
        <v>2020</v>
      </c>
      <c r="B31" s="229"/>
      <c r="C31" s="229"/>
      <c r="D31" s="229"/>
      <c r="E31" s="229"/>
      <c r="F31" s="229"/>
      <c r="G31" s="229"/>
      <c r="H31" s="229"/>
      <c r="I31" s="229"/>
      <c r="J31" s="229"/>
    </row>
    <row r="32" spans="1:11">
      <c r="A32" s="147" t="s">
        <v>210</v>
      </c>
      <c r="B32" s="148"/>
      <c r="C32" s="149"/>
      <c r="D32" s="150"/>
      <c r="E32" s="151"/>
      <c r="F32" s="152"/>
      <c r="G32" s="153">
        <f>(C32+D32+F32)*0.2375</f>
        <v>0</v>
      </c>
      <c r="H32" s="154">
        <v>0</v>
      </c>
      <c r="I32" s="155">
        <f>SUM(C32:H32)</f>
        <v>0</v>
      </c>
      <c r="J32" s="156"/>
    </row>
    <row r="33" spans="1:11">
      <c r="A33" s="157" t="s">
        <v>211</v>
      </c>
      <c r="B33" s="158"/>
      <c r="C33" s="149"/>
      <c r="D33" s="150"/>
      <c r="E33" s="150"/>
      <c r="F33" s="159"/>
      <c r="G33" s="160">
        <f t="shared" ref="G33:G43" si="4">(C33+D33+F33)*0.2375</f>
        <v>0</v>
      </c>
      <c r="H33" s="160">
        <v>0</v>
      </c>
      <c r="I33" s="160">
        <f t="shared" ref="I33:I43" si="5">SUM(C33:H33)</f>
        <v>0</v>
      </c>
      <c r="J33" s="156"/>
    </row>
    <row r="34" spans="1:11">
      <c r="A34" s="157" t="s">
        <v>212</v>
      </c>
      <c r="B34" s="158"/>
      <c r="C34" s="149"/>
      <c r="D34" s="150"/>
      <c r="E34" s="150"/>
      <c r="F34" s="159"/>
      <c r="G34" s="160">
        <f t="shared" si="4"/>
        <v>0</v>
      </c>
      <c r="H34" s="160">
        <v>0</v>
      </c>
      <c r="I34" s="160">
        <f t="shared" si="5"/>
        <v>0</v>
      </c>
      <c r="J34" s="156"/>
      <c r="K34" s="228"/>
    </row>
    <row r="35" spans="1:11">
      <c r="A35" s="157" t="s">
        <v>213</v>
      </c>
      <c r="B35" s="158"/>
      <c r="C35" s="149"/>
      <c r="D35" s="150"/>
      <c r="E35" s="150"/>
      <c r="F35" s="159"/>
      <c r="G35" s="160">
        <f t="shared" si="4"/>
        <v>0</v>
      </c>
      <c r="H35" s="160">
        <v>0</v>
      </c>
      <c r="I35" s="160">
        <f t="shared" si="5"/>
        <v>0</v>
      </c>
      <c r="J35" s="156"/>
      <c r="K35" s="228"/>
    </row>
    <row r="36" spans="1:11">
      <c r="A36" s="157" t="s">
        <v>214</v>
      </c>
      <c r="B36" s="158"/>
      <c r="C36" s="149"/>
      <c r="D36" s="150"/>
      <c r="E36" s="150"/>
      <c r="F36" s="159"/>
      <c r="G36" s="160">
        <f t="shared" si="4"/>
        <v>0</v>
      </c>
      <c r="H36" s="160">
        <v>0</v>
      </c>
      <c r="I36" s="160">
        <f t="shared" si="5"/>
        <v>0</v>
      </c>
      <c r="J36" s="156"/>
      <c r="K36" s="228"/>
    </row>
    <row r="37" spans="1:11">
      <c r="A37" s="157" t="s">
        <v>215</v>
      </c>
      <c r="B37" s="158"/>
      <c r="C37" s="149"/>
      <c r="D37" s="149"/>
      <c r="E37" s="150"/>
      <c r="F37" s="159"/>
      <c r="G37" s="160">
        <f t="shared" si="4"/>
        <v>0</v>
      </c>
      <c r="H37" s="160">
        <v>0</v>
      </c>
      <c r="I37" s="160">
        <f t="shared" si="5"/>
        <v>0</v>
      </c>
      <c r="J37" s="156"/>
      <c r="K37" s="228"/>
    </row>
    <row r="38" spans="1:11">
      <c r="A38" s="157" t="s">
        <v>216</v>
      </c>
      <c r="B38" s="158"/>
      <c r="C38" s="149"/>
      <c r="D38" s="150"/>
      <c r="E38" s="150"/>
      <c r="F38" s="159"/>
      <c r="G38" s="160">
        <f t="shared" si="4"/>
        <v>0</v>
      </c>
      <c r="H38" s="160">
        <v>0</v>
      </c>
      <c r="I38" s="160">
        <f t="shared" si="5"/>
        <v>0</v>
      </c>
      <c r="J38" s="156"/>
      <c r="K38" s="228"/>
    </row>
    <row r="39" spans="1:11">
      <c r="A39" s="157" t="s">
        <v>217</v>
      </c>
      <c r="B39" s="158"/>
      <c r="C39" s="149"/>
      <c r="D39" s="150"/>
      <c r="E39" s="150"/>
      <c r="F39" s="159"/>
      <c r="G39" s="160">
        <f t="shared" si="4"/>
        <v>0</v>
      </c>
      <c r="H39" s="160">
        <v>0</v>
      </c>
      <c r="I39" s="160">
        <f t="shared" si="5"/>
        <v>0</v>
      </c>
      <c r="J39" s="156"/>
      <c r="K39" s="228"/>
    </row>
    <row r="40" spans="1:11">
      <c r="A40" s="157" t="s">
        <v>218</v>
      </c>
      <c r="B40" s="158"/>
      <c r="C40" s="149"/>
      <c r="D40" s="150"/>
      <c r="E40" s="150"/>
      <c r="F40" s="159"/>
      <c r="G40" s="160">
        <f t="shared" si="4"/>
        <v>0</v>
      </c>
      <c r="H40" s="160">
        <v>0</v>
      </c>
      <c r="I40" s="160">
        <f t="shared" si="5"/>
        <v>0</v>
      </c>
      <c r="J40" s="156"/>
      <c r="K40" s="228"/>
    </row>
    <row r="41" spans="1:11">
      <c r="A41" s="157" t="s">
        <v>219</v>
      </c>
      <c r="B41" s="158"/>
      <c r="C41" s="149"/>
      <c r="D41" s="150"/>
      <c r="E41" s="150"/>
      <c r="F41" s="159"/>
      <c r="G41" s="160">
        <f t="shared" si="4"/>
        <v>0</v>
      </c>
      <c r="H41" s="160">
        <v>0</v>
      </c>
      <c r="I41" s="160">
        <f t="shared" si="5"/>
        <v>0</v>
      </c>
      <c r="J41" s="156"/>
      <c r="K41" s="228"/>
    </row>
    <row r="42" spans="1:11">
      <c r="A42" s="157" t="s">
        <v>220</v>
      </c>
      <c r="B42" s="158"/>
      <c r="C42" s="149"/>
      <c r="D42" s="149"/>
      <c r="E42" s="150"/>
      <c r="F42" s="159"/>
      <c r="G42" s="160">
        <f t="shared" si="4"/>
        <v>0</v>
      </c>
      <c r="H42" s="160">
        <v>0</v>
      </c>
      <c r="I42" s="160">
        <f t="shared" si="5"/>
        <v>0</v>
      </c>
      <c r="J42" s="156"/>
      <c r="K42" s="228"/>
    </row>
    <row r="43" spans="1:11">
      <c r="A43" s="161" t="s">
        <v>221</v>
      </c>
      <c r="B43" s="162"/>
      <c r="C43" s="149"/>
      <c r="D43" s="163"/>
      <c r="E43" s="163"/>
      <c r="F43" s="164"/>
      <c r="G43" s="164">
        <f t="shared" si="4"/>
        <v>0</v>
      </c>
      <c r="H43" s="164">
        <v>0</v>
      </c>
      <c r="I43" s="164">
        <f t="shared" si="5"/>
        <v>0</v>
      </c>
      <c r="J43" s="165"/>
      <c r="K43" s="228"/>
    </row>
    <row r="44" spans="1:11">
      <c r="A44" s="166"/>
      <c r="B44" s="167"/>
      <c r="C44" s="168"/>
      <c r="D44" s="168"/>
      <c r="E44" s="168"/>
      <c r="F44" s="169"/>
      <c r="G44" s="169"/>
      <c r="H44" s="169"/>
      <c r="I44" s="170">
        <f>SUM(I32:I43)</f>
        <v>0</v>
      </c>
      <c r="J44" s="170"/>
      <c r="K44" s="228"/>
    </row>
    <row r="45" spans="1:11">
      <c r="A45" s="229">
        <v>2020</v>
      </c>
      <c r="B45" s="229"/>
      <c r="C45" s="229"/>
      <c r="D45" s="229"/>
      <c r="E45" s="229"/>
      <c r="F45" s="229"/>
      <c r="G45" s="229"/>
      <c r="H45" s="229"/>
      <c r="I45" s="229"/>
      <c r="J45" s="229"/>
      <c r="K45" s="228"/>
    </row>
    <row r="46" spans="1:11">
      <c r="A46" s="147" t="s">
        <v>210</v>
      </c>
      <c r="B46" s="148"/>
      <c r="C46" s="149"/>
      <c r="D46" s="150"/>
      <c r="E46" s="151"/>
      <c r="F46" s="152"/>
      <c r="G46" s="153">
        <f>(C46+D46+F46)*0.2375</f>
        <v>0</v>
      </c>
      <c r="H46" s="154">
        <v>0</v>
      </c>
      <c r="I46" s="155">
        <f>SUM(C46:H46)</f>
        <v>0</v>
      </c>
      <c r="J46" s="156"/>
      <c r="K46" s="228"/>
    </row>
    <row r="47" spans="1:11">
      <c r="A47" s="157" t="s">
        <v>211</v>
      </c>
      <c r="B47" s="158"/>
      <c r="C47" s="149"/>
      <c r="D47" s="150"/>
      <c r="E47" s="150"/>
      <c r="F47" s="159"/>
      <c r="G47" s="160">
        <f t="shared" ref="G47:G57" si="6">(C47+D47+F47)*0.2375</f>
        <v>0</v>
      </c>
      <c r="H47" s="160">
        <v>0</v>
      </c>
      <c r="I47" s="160">
        <f t="shared" ref="I47:I57" si="7">SUM(C47:H47)</f>
        <v>0</v>
      </c>
      <c r="J47" s="156"/>
    </row>
    <row r="48" spans="1:11">
      <c r="A48" s="157" t="s">
        <v>212</v>
      </c>
      <c r="B48" s="158"/>
      <c r="C48" s="149"/>
      <c r="D48" s="150"/>
      <c r="E48" s="150"/>
      <c r="F48" s="159"/>
      <c r="G48" s="160">
        <f t="shared" si="6"/>
        <v>0</v>
      </c>
      <c r="H48" s="160">
        <v>0</v>
      </c>
      <c r="I48" s="160">
        <f t="shared" si="7"/>
        <v>0</v>
      </c>
      <c r="J48" s="156"/>
    </row>
    <row r="49" spans="1:10">
      <c r="A49" s="157" t="s">
        <v>213</v>
      </c>
      <c r="B49" s="158"/>
      <c r="C49" s="149"/>
      <c r="D49" s="150"/>
      <c r="E49" s="150"/>
      <c r="F49" s="159"/>
      <c r="G49" s="160">
        <f t="shared" si="6"/>
        <v>0</v>
      </c>
      <c r="H49" s="160">
        <v>0</v>
      </c>
      <c r="I49" s="160">
        <f t="shared" si="7"/>
        <v>0</v>
      </c>
      <c r="J49" s="156"/>
    </row>
    <row r="50" spans="1:10">
      <c r="A50" s="157" t="s">
        <v>214</v>
      </c>
      <c r="B50" s="158"/>
      <c r="C50" s="149"/>
      <c r="D50" s="150"/>
      <c r="E50" s="150"/>
      <c r="F50" s="159"/>
      <c r="G50" s="160">
        <f t="shared" si="6"/>
        <v>0</v>
      </c>
      <c r="H50" s="160">
        <v>0</v>
      </c>
      <c r="I50" s="160">
        <f t="shared" si="7"/>
        <v>0</v>
      </c>
      <c r="J50" s="156"/>
    </row>
    <row r="51" spans="1:10">
      <c r="A51" s="157" t="s">
        <v>215</v>
      </c>
      <c r="B51" s="158"/>
      <c r="C51" s="149"/>
      <c r="D51" s="149"/>
      <c r="E51" s="150"/>
      <c r="F51" s="159"/>
      <c r="G51" s="160">
        <f t="shared" si="6"/>
        <v>0</v>
      </c>
      <c r="H51" s="160">
        <v>0</v>
      </c>
      <c r="I51" s="160">
        <f t="shared" si="7"/>
        <v>0</v>
      </c>
      <c r="J51" s="156"/>
    </row>
    <row r="52" spans="1:10">
      <c r="A52" s="157" t="s">
        <v>216</v>
      </c>
      <c r="B52" s="158"/>
      <c r="C52" s="149"/>
      <c r="D52" s="150"/>
      <c r="E52" s="150"/>
      <c r="F52" s="159"/>
      <c r="G52" s="160">
        <f t="shared" si="6"/>
        <v>0</v>
      </c>
      <c r="H52" s="160">
        <v>0</v>
      </c>
      <c r="I52" s="160">
        <f t="shared" si="7"/>
        <v>0</v>
      </c>
      <c r="J52" s="156"/>
    </row>
    <row r="53" spans="1:10">
      <c r="A53" s="157" t="s">
        <v>217</v>
      </c>
      <c r="B53" s="158"/>
      <c r="C53" s="149"/>
      <c r="D53" s="150"/>
      <c r="E53" s="150"/>
      <c r="F53" s="159"/>
      <c r="G53" s="160">
        <f t="shared" si="6"/>
        <v>0</v>
      </c>
      <c r="H53" s="160">
        <v>0</v>
      </c>
      <c r="I53" s="160">
        <f t="shared" si="7"/>
        <v>0</v>
      </c>
      <c r="J53" s="156"/>
    </row>
    <row r="54" spans="1:10">
      <c r="A54" s="157" t="s">
        <v>218</v>
      </c>
      <c r="B54" s="158"/>
      <c r="C54" s="149"/>
      <c r="D54" s="150"/>
      <c r="E54" s="150"/>
      <c r="F54" s="159"/>
      <c r="G54" s="160">
        <f t="shared" si="6"/>
        <v>0</v>
      </c>
      <c r="H54" s="160">
        <v>0</v>
      </c>
      <c r="I54" s="160">
        <f t="shared" si="7"/>
        <v>0</v>
      </c>
      <c r="J54" s="156"/>
    </row>
    <row r="55" spans="1:10">
      <c r="A55" s="157" t="s">
        <v>219</v>
      </c>
      <c r="B55" s="158"/>
      <c r="C55" s="149"/>
      <c r="D55" s="150"/>
      <c r="E55" s="150"/>
      <c r="F55" s="159"/>
      <c r="G55" s="160">
        <f t="shared" si="6"/>
        <v>0</v>
      </c>
      <c r="H55" s="160">
        <v>0</v>
      </c>
      <c r="I55" s="160">
        <f t="shared" si="7"/>
        <v>0</v>
      </c>
      <c r="J55" s="156"/>
    </row>
    <row r="56" spans="1:10">
      <c r="A56" s="157" t="s">
        <v>220</v>
      </c>
      <c r="B56" s="158"/>
      <c r="C56" s="149"/>
      <c r="D56" s="149"/>
      <c r="E56" s="150"/>
      <c r="F56" s="159"/>
      <c r="G56" s="160">
        <f t="shared" si="6"/>
        <v>0</v>
      </c>
      <c r="H56" s="160">
        <v>0</v>
      </c>
      <c r="I56" s="160">
        <f t="shared" si="7"/>
        <v>0</v>
      </c>
      <c r="J56" s="156"/>
    </row>
    <row r="57" spans="1:10">
      <c r="A57" s="161" t="s">
        <v>221</v>
      </c>
      <c r="B57" s="162"/>
      <c r="C57" s="149"/>
      <c r="D57" s="163"/>
      <c r="E57" s="163"/>
      <c r="F57" s="164"/>
      <c r="G57" s="164">
        <f t="shared" si="6"/>
        <v>0</v>
      </c>
      <c r="H57" s="164">
        <v>0</v>
      </c>
      <c r="I57" s="164">
        <f t="shared" si="7"/>
        <v>0</v>
      </c>
      <c r="J57" s="165"/>
    </row>
    <row r="58" spans="1:10">
      <c r="A58" s="166"/>
      <c r="B58" s="167"/>
      <c r="C58" s="168"/>
      <c r="D58" s="168"/>
      <c r="E58" s="168"/>
      <c r="F58" s="169"/>
      <c r="G58" s="169"/>
      <c r="H58" s="169"/>
      <c r="I58" s="170">
        <f>SUM(I46:I57)</f>
        <v>0</v>
      </c>
      <c r="J58" s="170"/>
    </row>
  </sheetData>
  <mergeCells count="7">
    <mergeCell ref="K34:K46"/>
    <mergeCell ref="A45:J45"/>
    <mergeCell ref="A3:J3"/>
    <mergeCell ref="K4:K16"/>
    <mergeCell ref="A17:J17"/>
    <mergeCell ref="K18:K30"/>
    <mergeCell ref="A31:J31"/>
  </mergeCells>
  <dataValidations count="1">
    <dataValidation type="list" allowBlank="1" showInputMessage="1" showErrorMessage="1" sqref="B3 B17 B31 B45" xr:uid="{F73A2710-4CA5-4F8E-A346-A0CDE64E0103}">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5E24-50EC-40B8-B8B2-EAA8B1238ABE}">
  <dimension ref="A1:K50"/>
  <sheetViews>
    <sheetView workbookViewId="0">
      <selection activeCell="D6" sqref="D6"/>
    </sheetView>
  </sheetViews>
  <sheetFormatPr defaultColWidth="8.6640625" defaultRowHeight="14.4"/>
  <cols>
    <col min="1" max="1" width="13.6640625" customWidth="1"/>
    <col min="2" max="2" width="36.33203125" style="171" customWidth="1"/>
    <col min="3" max="3" width="18.33203125" customWidth="1"/>
    <col min="4" max="4" width="14.33203125" customWidth="1"/>
    <col min="5" max="5" width="15.88671875" customWidth="1"/>
    <col min="6" max="6" width="16.44140625" customWidth="1"/>
    <col min="7" max="7" width="15.33203125" customWidth="1"/>
    <col min="8" max="8" width="15.6640625" customWidth="1"/>
    <col min="9" max="9" width="16.109375" customWidth="1"/>
    <col min="10" max="10" width="19.6640625" customWidth="1"/>
    <col min="11" max="11" width="29.5546875" customWidth="1"/>
    <col min="12" max="12" width="10.33203125" bestFit="1" customWidth="1"/>
  </cols>
  <sheetData>
    <row r="1" spans="1:11" ht="52.8">
      <c r="A1" s="57" t="s">
        <v>225</v>
      </c>
      <c r="B1" s="57" t="s">
        <v>226</v>
      </c>
      <c r="C1" s="57" t="s">
        <v>227</v>
      </c>
      <c r="D1" s="57" t="s">
        <v>228</v>
      </c>
      <c r="E1" s="57" t="s">
        <v>95</v>
      </c>
      <c r="F1" s="57" t="s">
        <v>229</v>
      </c>
      <c r="G1" s="57" t="s">
        <v>230</v>
      </c>
      <c r="H1" s="57" t="s">
        <v>231</v>
      </c>
      <c r="I1" s="57" t="s">
        <v>9</v>
      </c>
      <c r="J1" s="61" t="s">
        <v>104</v>
      </c>
    </row>
    <row r="2" spans="1:11">
      <c r="A2" s="57" t="s">
        <v>10</v>
      </c>
      <c r="B2" s="57" t="s">
        <v>11</v>
      </c>
      <c r="C2" s="57" t="s">
        <v>12</v>
      </c>
      <c r="D2" s="57" t="s">
        <v>13</v>
      </c>
      <c r="E2" s="57" t="s">
        <v>14</v>
      </c>
      <c r="F2" s="57" t="s">
        <v>15</v>
      </c>
      <c r="G2" s="57" t="s">
        <v>209</v>
      </c>
      <c r="H2" s="57" t="s">
        <v>17</v>
      </c>
      <c r="I2" s="57" t="s">
        <v>18</v>
      </c>
      <c r="J2" s="58" t="s">
        <v>26</v>
      </c>
    </row>
    <row r="3" spans="1:11">
      <c r="A3" s="229">
        <v>2020</v>
      </c>
      <c r="B3" s="229"/>
      <c r="C3" s="229"/>
      <c r="D3" s="229"/>
      <c r="E3" s="229"/>
      <c r="F3" s="229"/>
      <c r="G3" s="229"/>
      <c r="H3" s="229"/>
      <c r="I3" s="229"/>
      <c r="J3" s="229"/>
    </row>
    <row r="4" spans="1:11">
      <c r="A4" s="147" t="s">
        <v>210</v>
      </c>
      <c r="B4" s="148"/>
      <c r="C4" s="149">
        <v>3173.95</v>
      </c>
      <c r="D4" s="150">
        <v>0</v>
      </c>
      <c r="E4" s="151">
        <v>90.63</v>
      </c>
      <c r="F4" s="152">
        <v>583.80999999999995</v>
      </c>
      <c r="G4" s="153">
        <f>(C4+D4+F4)*0.2375</f>
        <v>892.46799999999985</v>
      </c>
      <c r="H4" s="154">
        <v>0</v>
      </c>
      <c r="I4" s="155">
        <f>SUM(C4:H4)</f>
        <v>4740.8580000000002</v>
      </c>
      <c r="J4" s="156"/>
      <c r="K4" s="228" t="s">
        <v>222</v>
      </c>
    </row>
    <row r="5" spans="1:11">
      <c r="A5" s="157" t="s">
        <v>211</v>
      </c>
      <c r="B5" s="158"/>
      <c r="C5" s="149">
        <v>3173.95</v>
      </c>
      <c r="D5" s="150">
        <v>0</v>
      </c>
      <c r="E5" s="150">
        <v>90.63</v>
      </c>
      <c r="F5" s="159">
        <v>583.80999999999995</v>
      </c>
      <c r="G5" s="160">
        <f t="shared" ref="G5:G15" si="0">(C5+D5+F5)*0.2375</f>
        <v>892.46799999999985</v>
      </c>
      <c r="H5" s="160">
        <v>0</v>
      </c>
      <c r="I5" s="160">
        <f t="shared" ref="I5:I15" si="1">SUM(C5:H5)</f>
        <v>4740.8580000000002</v>
      </c>
      <c r="J5" s="156"/>
      <c r="K5" s="228"/>
    </row>
    <row r="6" spans="1:11">
      <c r="A6" s="157" t="s">
        <v>212</v>
      </c>
      <c r="B6" s="158"/>
      <c r="C6" s="149">
        <v>3173.95</v>
      </c>
      <c r="D6" s="150">
        <v>0</v>
      </c>
      <c r="E6" s="150">
        <v>100.17</v>
      </c>
      <c r="F6" s="159">
        <v>583.80999999999995</v>
      </c>
      <c r="G6" s="160">
        <f t="shared" si="0"/>
        <v>892.46799999999985</v>
      </c>
      <c r="H6" s="160">
        <v>0</v>
      </c>
      <c r="I6" s="160">
        <f t="shared" si="1"/>
        <v>4750.3979999999992</v>
      </c>
      <c r="J6" s="156"/>
      <c r="K6" s="228"/>
    </row>
    <row r="7" spans="1:11">
      <c r="A7" s="157" t="s">
        <v>213</v>
      </c>
      <c r="B7" s="158"/>
      <c r="C7" s="149">
        <v>3212.03</v>
      </c>
      <c r="D7" s="150">
        <v>0</v>
      </c>
      <c r="E7" s="150">
        <v>100.17</v>
      </c>
      <c r="F7" s="159">
        <v>590.80999999999995</v>
      </c>
      <c r="G7" s="160">
        <f t="shared" si="0"/>
        <v>903.17449999999997</v>
      </c>
      <c r="H7" s="160">
        <v>0</v>
      </c>
      <c r="I7" s="160">
        <f t="shared" si="1"/>
        <v>4806.1845000000003</v>
      </c>
      <c r="J7" s="156"/>
      <c r="K7" s="228"/>
    </row>
    <row r="8" spans="1:11">
      <c r="A8" s="157" t="s">
        <v>214</v>
      </c>
      <c r="B8" s="158"/>
      <c r="C8" s="149">
        <v>3183.47</v>
      </c>
      <c r="D8" s="150">
        <v>0</v>
      </c>
      <c r="E8" s="150">
        <v>85.86</v>
      </c>
      <c r="F8" s="159">
        <v>585.55999999999995</v>
      </c>
      <c r="G8" s="160">
        <f t="shared" si="0"/>
        <v>895.14462499999991</v>
      </c>
      <c r="H8" s="160">
        <v>0</v>
      </c>
      <c r="I8" s="160">
        <f t="shared" si="1"/>
        <v>4750.0346250000002</v>
      </c>
      <c r="J8" s="156"/>
      <c r="K8" s="228"/>
    </row>
    <row r="9" spans="1:11">
      <c r="A9" s="157" t="s">
        <v>215</v>
      </c>
      <c r="B9" s="158"/>
      <c r="C9" s="149">
        <v>3183.47</v>
      </c>
      <c r="D9" s="149">
        <v>3183.47</v>
      </c>
      <c r="E9" s="150">
        <v>95.4</v>
      </c>
      <c r="F9" s="159">
        <v>585.55999999999995</v>
      </c>
      <c r="G9" s="160">
        <f t="shared" si="0"/>
        <v>1651.21875</v>
      </c>
      <c r="H9" s="160">
        <v>0</v>
      </c>
      <c r="I9" s="160">
        <f t="shared" si="1"/>
        <v>8699.1187499999996</v>
      </c>
      <c r="J9" s="156"/>
      <c r="K9" s="228"/>
    </row>
    <row r="10" spans="1:11">
      <c r="A10" s="157" t="s">
        <v>216</v>
      </c>
      <c r="B10" s="158"/>
      <c r="C10" s="149">
        <v>3183.47</v>
      </c>
      <c r="D10" s="150">
        <v>0</v>
      </c>
      <c r="E10" s="150">
        <v>109.71</v>
      </c>
      <c r="F10" s="159">
        <v>585.55999999999995</v>
      </c>
      <c r="G10" s="160">
        <f t="shared" si="0"/>
        <v>895.14462499999991</v>
      </c>
      <c r="H10" s="160">
        <v>0</v>
      </c>
      <c r="I10" s="160">
        <f t="shared" si="1"/>
        <v>4773.8846249999997</v>
      </c>
      <c r="J10" s="156"/>
      <c r="K10" s="228"/>
    </row>
    <row r="11" spans="1:11">
      <c r="A11" s="157" t="s">
        <v>217</v>
      </c>
      <c r="B11" s="158"/>
      <c r="C11" s="149">
        <v>3183.47</v>
      </c>
      <c r="D11" s="150">
        <v>0</v>
      </c>
      <c r="E11" s="150">
        <v>52.47</v>
      </c>
      <c r="F11" s="159">
        <v>585.55999999999995</v>
      </c>
      <c r="G11" s="160">
        <f t="shared" si="0"/>
        <v>895.14462499999991</v>
      </c>
      <c r="H11" s="160">
        <v>0</v>
      </c>
      <c r="I11" s="160">
        <f t="shared" si="1"/>
        <v>4716.644624999999</v>
      </c>
      <c r="J11" s="156"/>
      <c r="K11" s="228"/>
    </row>
    <row r="12" spans="1:11">
      <c r="A12" s="157" t="s">
        <v>218</v>
      </c>
      <c r="B12" s="158"/>
      <c r="C12" s="149">
        <v>3183.47</v>
      </c>
      <c r="D12" s="150">
        <v>0</v>
      </c>
      <c r="E12" s="150">
        <v>81.09</v>
      </c>
      <c r="F12" s="159">
        <v>585.55999999999995</v>
      </c>
      <c r="G12" s="160">
        <f t="shared" si="0"/>
        <v>895.14462499999991</v>
      </c>
      <c r="H12" s="160">
        <v>0</v>
      </c>
      <c r="I12" s="160">
        <f t="shared" si="1"/>
        <v>4745.2646249999998</v>
      </c>
      <c r="J12" s="156"/>
      <c r="K12" s="228"/>
    </row>
    <row r="13" spans="1:11">
      <c r="A13" s="157" t="s">
        <v>219</v>
      </c>
      <c r="B13" s="158"/>
      <c r="C13" s="149">
        <v>3183.47</v>
      </c>
      <c r="D13" s="150">
        <v>0</v>
      </c>
      <c r="E13" s="150">
        <v>100.17</v>
      </c>
      <c r="F13" s="159">
        <v>585.55999999999995</v>
      </c>
      <c r="G13" s="160">
        <f t="shared" si="0"/>
        <v>895.14462499999991</v>
      </c>
      <c r="H13" s="160">
        <v>0</v>
      </c>
      <c r="I13" s="160">
        <f t="shared" si="1"/>
        <v>4764.3446249999997</v>
      </c>
      <c r="J13" s="156"/>
      <c r="K13" s="228"/>
    </row>
    <row r="14" spans="1:11">
      <c r="A14" s="157" t="s">
        <v>220</v>
      </c>
      <c r="B14" s="158"/>
      <c r="C14" s="149">
        <v>3183.47</v>
      </c>
      <c r="D14" s="149">
        <v>3183.47</v>
      </c>
      <c r="E14" s="150">
        <v>95.4</v>
      </c>
      <c r="F14" s="159">
        <v>585.55999999999995</v>
      </c>
      <c r="G14" s="160">
        <f t="shared" si="0"/>
        <v>1651.21875</v>
      </c>
      <c r="H14" s="160">
        <v>0</v>
      </c>
      <c r="I14" s="160">
        <f t="shared" si="1"/>
        <v>8699.1187499999996</v>
      </c>
      <c r="J14" s="156"/>
      <c r="K14" s="228"/>
    </row>
    <row r="15" spans="1:11">
      <c r="A15" s="161" t="s">
        <v>221</v>
      </c>
      <c r="B15" s="162"/>
      <c r="C15" s="149">
        <v>3183.47</v>
      </c>
      <c r="D15" s="163">
        <v>0</v>
      </c>
      <c r="E15" s="163">
        <v>90.63</v>
      </c>
      <c r="F15" s="164">
        <v>585.55999999999995</v>
      </c>
      <c r="G15" s="164">
        <f t="shared" si="0"/>
        <v>895.14462499999991</v>
      </c>
      <c r="H15" s="164">
        <v>0</v>
      </c>
      <c r="I15" s="164">
        <f t="shared" si="1"/>
        <v>4754.8046249999998</v>
      </c>
      <c r="J15" s="165"/>
      <c r="K15" s="228"/>
    </row>
    <row r="16" spans="1:11">
      <c r="A16" s="166"/>
      <c r="B16" s="167"/>
      <c r="C16" s="168"/>
      <c r="D16" s="168"/>
      <c r="E16" s="168"/>
      <c r="F16" s="169"/>
      <c r="G16" s="169"/>
      <c r="H16" s="169"/>
      <c r="I16" s="170">
        <f>SUM(I4:I15)</f>
        <v>64941.513749999998</v>
      </c>
      <c r="J16" s="170"/>
      <c r="K16" s="228"/>
    </row>
    <row r="17" spans="1:11">
      <c r="A17" s="229">
        <v>2020</v>
      </c>
      <c r="B17" s="229"/>
      <c r="C17" s="229"/>
      <c r="D17" s="229"/>
      <c r="E17" s="229"/>
      <c r="F17" s="229"/>
      <c r="G17" s="229"/>
      <c r="H17" s="229"/>
      <c r="I17" s="229"/>
      <c r="J17" s="229"/>
    </row>
    <row r="18" spans="1:11">
      <c r="A18" s="147" t="s">
        <v>210</v>
      </c>
      <c r="B18" s="148"/>
      <c r="C18" s="172"/>
      <c r="D18" s="173"/>
      <c r="E18" s="151"/>
      <c r="F18" s="152">
        <v>0</v>
      </c>
      <c r="G18" s="153">
        <f>(C18+D18+F18)*0.2375</f>
        <v>0</v>
      </c>
      <c r="H18" s="154">
        <v>0</v>
      </c>
      <c r="I18" s="155">
        <f>SUM(C18:H18)</f>
        <v>0</v>
      </c>
      <c r="J18" s="156"/>
      <c r="K18" s="228" t="s">
        <v>223</v>
      </c>
    </row>
    <row r="19" spans="1:11">
      <c r="A19" s="157" t="s">
        <v>211</v>
      </c>
      <c r="B19" s="148"/>
      <c r="C19" s="172"/>
      <c r="D19" s="174"/>
      <c r="E19" s="150"/>
      <c r="F19" s="152">
        <v>0</v>
      </c>
      <c r="G19" s="160">
        <f t="shared" ref="G19:G29" si="2">(C19+D19+F19)*0.2375</f>
        <v>0</v>
      </c>
      <c r="H19" s="160">
        <v>0</v>
      </c>
      <c r="I19" s="160">
        <f t="shared" ref="I19:I29" si="3">SUM(C19:H19)</f>
        <v>0</v>
      </c>
      <c r="J19" s="156"/>
      <c r="K19" s="228"/>
    </row>
    <row r="20" spans="1:11">
      <c r="A20" s="157" t="s">
        <v>212</v>
      </c>
      <c r="B20" s="148"/>
      <c r="C20" s="172"/>
      <c r="D20" s="174"/>
      <c r="E20" s="150"/>
      <c r="F20" s="152">
        <v>0</v>
      </c>
      <c r="G20" s="160">
        <f t="shared" si="2"/>
        <v>0</v>
      </c>
      <c r="H20" s="160">
        <v>0</v>
      </c>
      <c r="I20" s="160">
        <f t="shared" si="3"/>
        <v>0</v>
      </c>
      <c r="J20" s="156"/>
      <c r="K20" s="228"/>
    </row>
    <row r="21" spans="1:11">
      <c r="A21" s="157" t="s">
        <v>213</v>
      </c>
      <c r="B21" s="148"/>
      <c r="C21" s="175">
        <v>1411.67</v>
      </c>
      <c r="D21" s="174"/>
      <c r="E21" s="150">
        <v>100.17</v>
      </c>
      <c r="F21" s="152">
        <v>0</v>
      </c>
      <c r="G21" s="160">
        <f t="shared" si="2"/>
        <v>335.27162500000003</v>
      </c>
      <c r="H21" s="160">
        <v>0</v>
      </c>
      <c r="I21" s="160">
        <f t="shared" si="3"/>
        <v>1847.1116250000002</v>
      </c>
      <c r="J21" s="156"/>
      <c r="K21" s="228"/>
    </row>
    <row r="22" spans="1:11">
      <c r="A22" s="157" t="s">
        <v>214</v>
      </c>
      <c r="B22" s="148"/>
      <c r="C22" s="175">
        <v>1411.67</v>
      </c>
      <c r="D22" s="174"/>
      <c r="E22" s="150">
        <v>85.86</v>
      </c>
      <c r="F22" s="152">
        <v>0</v>
      </c>
      <c r="G22" s="160">
        <f t="shared" si="2"/>
        <v>335.27162500000003</v>
      </c>
      <c r="H22" s="160">
        <v>0</v>
      </c>
      <c r="I22" s="160">
        <f t="shared" si="3"/>
        <v>1832.8016250000001</v>
      </c>
      <c r="J22" s="156"/>
      <c r="K22" s="228"/>
    </row>
    <row r="23" spans="1:11">
      <c r="A23" s="157" t="s">
        <v>215</v>
      </c>
      <c r="B23" s="148"/>
      <c r="C23" s="175">
        <v>1411.67</v>
      </c>
      <c r="D23" s="175">
        <v>1411.67</v>
      </c>
      <c r="E23" s="150">
        <v>95.4</v>
      </c>
      <c r="F23" s="152">
        <v>0</v>
      </c>
      <c r="G23" s="160">
        <f t="shared" si="2"/>
        <v>670.54325000000006</v>
      </c>
      <c r="H23" s="160">
        <v>0</v>
      </c>
      <c r="I23" s="160">
        <f t="shared" si="3"/>
        <v>3589.2832500000004</v>
      </c>
      <c r="J23" s="156"/>
      <c r="K23" s="228"/>
    </row>
    <row r="24" spans="1:11">
      <c r="A24" s="157" t="s">
        <v>216</v>
      </c>
      <c r="B24" s="148"/>
      <c r="C24" s="175">
        <v>1411.67</v>
      </c>
      <c r="D24" s="174"/>
      <c r="E24" s="150">
        <v>109.71</v>
      </c>
      <c r="F24" s="152">
        <v>0</v>
      </c>
      <c r="G24" s="160">
        <f t="shared" si="2"/>
        <v>335.27162500000003</v>
      </c>
      <c r="H24" s="160">
        <v>0</v>
      </c>
      <c r="I24" s="160">
        <f t="shared" si="3"/>
        <v>1856.6516250000002</v>
      </c>
      <c r="J24" s="156"/>
      <c r="K24" s="228"/>
    </row>
    <row r="25" spans="1:11">
      <c r="A25" s="157" t="s">
        <v>217</v>
      </c>
      <c r="B25" s="148"/>
      <c r="C25" s="175">
        <v>1411.67</v>
      </c>
      <c r="D25" s="174"/>
      <c r="E25" s="150">
        <v>52.47</v>
      </c>
      <c r="F25" s="152">
        <v>0</v>
      </c>
      <c r="G25" s="160">
        <f t="shared" si="2"/>
        <v>335.27162500000003</v>
      </c>
      <c r="H25" s="160">
        <v>0</v>
      </c>
      <c r="I25" s="160">
        <f t="shared" si="3"/>
        <v>1799.4116250000002</v>
      </c>
      <c r="J25" s="156"/>
      <c r="K25" s="228"/>
    </row>
    <row r="26" spans="1:11">
      <c r="A26" s="157" t="s">
        <v>218</v>
      </c>
      <c r="B26" s="148"/>
      <c r="C26" s="175">
        <v>1411.67</v>
      </c>
      <c r="D26" s="174"/>
      <c r="E26" s="150">
        <v>57.24</v>
      </c>
      <c r="F26" s="152">
        <v>0</v>
      </c>
      <c r="G26" s="160">
        <f t="shared" si="2"/>
        <v>335.27162500000003</v>
      </c>
      <c r="H26" s="160">
        <v>0</v>
      </c>
      <c r="I26" s="160">
        <f t="shared" si="3"/>
        <v>1804.1816250000002</v>
      </c>
      <c r="J26" s="156"/>
      <c r="K26" s="228"/>
    </row>
    <row r="27" spans="1:11">
      <c r="A27" s="157" t="s">
        <v>219</v>
      </c>
      <c r="B27" s="148"/>
      <c r="C27" s="175">
        <v>1411.67</v>
      </c>
      <c r="D27" s="174"/>
      <c r="E27" s="150">
        <v>90.63</v>
      </c>
      <c r="F27" s="152">
        <v>0</v>
      </c>
      <c r="G27" s="160">
        <f t="shared" si="2"/>
        <v>335.27162500000003</v>
      </c>
      <c r="H27" s="160">
        <v>0</v>
      </c>
      <c r="I27" s="160">
        <f t="shared" si="3"/>
        <v>1837.5716250000003</v>
      </c>
      <c r="J27" s="156"/>
      <c r="K27" s="228"/>
    </row>
    <row r="28" spans="1:11">
      <c r="A28" s="157" t="s">
        <v>220</v>
      </c>
      <c r="B28" s="148"/>
      <c r="C28" s="175">
        <v>1411.67</v>
      </c>
      <c r="D28" s="175">
        <v>1411.67</v>
      </c>
      <c r="E28" s="150">
        <v>100.17</v>
      </c>
      <c r="F28" s="152">
        <v>0</v>
      </c>
      <c r="G28" s="160">
        <f t="shared" si="2"/>
        <v>670.54325000000006</v>
      </c>
      <c r="H28" s="160">
        <v>0</v>
      </c>
      <c r="I28" s="160">
        <f t="shared" si="3"/>
        <v>3594.0532500000004</v>
      </c>
      <c r="J28" s="156"/>
      <c r="K28" s="228"/>
    </row>
    <row r="29" spans="1:11">
      <c r="A29" s="161" t="s">
        <v>221</v>
      </c>
      <c r="B29" s="148"/>
      <c r="C29" s="175">
        <v>1411.67</v>
      </c>
      <c r="D29" s="176"/>
      <c r="E29" s="163">
        <v>90.63</v>
      </c>
      <c r="F29" s="165">
        <v>0</v>
      </c>
      <c r="G29" s="164">
        <f t="shared" si="2"/>
        <v>335.27162500000003</v>
      </c>
      <c r="H29" s="164">
        <v>0</v>
      </c>
      <c r="I29" s="164">
        <f t="shared" si="3"/>
        <v>1837.5716250000003</v>
      </c>
      <c r="J29" s="165"/>
      <c r="K29" s="228"/>
    </row>
    <row r="30" spans="1:11">
      <c r="C30" s="177">
        <f t="shared" ref="C30:I30" si="4">SUM(C18:C29)</f>
        <v>12705.03</v>
      </c>
      <c r="D30" s="177">
        <f t="shared" si="4"/>
        <v>2823.34</v>
      </c>
      <c r="E30" s="177">
        <f t="shared" si="4"/>
        <v>782.28</v>
      </c>
      <c r="F30" s="177">
        <f t="shared" si="4"/>
        <v>0</v>
      </c>
      <c r="G30" s="177">
        <f t="shared" si="4"/>
        <v>3687.9878750000003</v>
      </c>
      <c r="H30" s="177">
        <f t="shared" si="4"/>
        <v>0</v>
      </c>
      <c r="I30" s="170">
        <f t="shared" si="4"/>
        <v>19998.637875000004</v>
      </c>
      <c r="J30" s="178">
        <f>C30/9*12+D30+E30/9*12+(G30-(G23-G24)*2)/9*12+(G23-G24)*2+F30/9*12</f>
        <v>25500.222750000001</v>
      </c>
      <c r="K30" s="228"/>
    </row>
    <row r="33" spans="1:11">
      <c r="A33" s="229">
        <v>2021</v>
      </c>
      <c r="B33" s="229"/>
      <c r="C33" s="229"/>
      <c r="D33" s="229"/>
      <c r="E33" s="229"/>
      <c r="F33" s="229"/>
      <c r="G33" s="229"/>
      <c r="H33" s="229"/>
      <c r="I33" s="229"/>
      <c r="J33" s="229"/>
    </row>
    <row r="34" spans="1:11">
      <c r="A34" s="147" t="s">
        <v>210</v>
      </c>
      <c r="B34" s="148"/>
      <c r="C34" s="175">
        <v>1411.67</v>
      </c>
      <c r="D34" s="174">
        <v>235.28</v>
      </c>
      <c r="E34" s="150">
        <v>100.17</v>
      </c>
      <c r="F34" s="152">
        <v>0</v>
      </c>
      <c r="G34" s="160">
        <f t="shared" ref="G34:G38" si="5">(C34+D34+F34)*0.2375</f>
        <v>391.15062499999999</v>
      </c>
      <c r="H34" s="160">
        <v>0</v>
      </c>
      <c r="I34" s="160">
        <f t="shared" ref="I34:I38" si="6">SUM(C34:H34)</f>
        <v>2138.2706250000001</v>
      </c>
      <c r="J34" s="156"/>
      <c r="K34" s="228" t="s">
        <v>224</v>
      </c>
    </row>
    <row r="35" spans="1:11">
      <c r="A35" s="157" t="s">
        <v>211</v>
      </c>
      <c r="B35" s="148"/>
      <c r="C35" s="175">
        <v>1411.67</v>
      </c>
      <c r="D35" s="174">
        <v>235.28</v>
      </c>
      <c r="E35" s="150">
        <v>85.86</v>
      </c>
      <c r="F35" s="152">
        <v>0</v>
      </c>
      <c r="G35" s="160">
        <f t="shared" si="5"/>
        <v>391.15062499999999</v>
      </c>
      <c r="H35" s="160">
        <v>0</v>
      </c>
      <c r="I35" s="160">
        <f t="shared" si="6"/>
        <v>2123.9606249999997</v>
      </c>
      <c r="J35" s="156"/>
      <c r="K35" s="228"/>
    </row>
    <row r="36" spans="1:11">
      <c r="A36" s="157" t="s">
        <v>212</v>
      </c>
      <c r="B36" s="148"/>
      <c r="C36" s="175">
        <v>1411.67</v>
      </c>
      <c r="D36" s="174">
        <v>235.28</v>
      </c>
      <c r="E36" s="150">
        <v>109.71</v>
      </c>
      <c r="F36" s="152">
        <v>0</v>
      </c>
      <c r="G36" s="160">
        <f t="shared" si="5"/>
        <v>391.15062499999999</v>
      </c>
      <c r="H36" s="160">
        <v>0</v>
      </c>
      <c r="I36" s="160">
        <f t="shared" si="6"/>
        <v>2147.8106250000001</v>
      </c>
      <c r="J36" s="156"/>
      <c r="K36" s="228"/>
    </row>
    <row r="37" spans="1:11">
      <c r="A37" s="157" t="s">
        <v>213</v>
      </c>
      <c r="B37" s="148"/>
      <c r="C37" s="175">
        <v>1411.67</v>
      </c>
      <c r="D37" s="174">
        <v>235.28</v>
      </c>
      <c r="E37" s="150">
        <v>52.47</v>
      </c>
      <c r="F37" s="152">
        <v>0</v>
      </c>
      <c r="G37" s="160">
        <f t="shared" si="5"/>
        <v>391.15062499999999</v>
      </c>
      <c r="H37" s="160">
        <v>0</v>
      </c>
      <c r="I37" s="160">
        <f t="shared" si="6"/>
        <v>2090.5706250000003</v>
      </c>
      <c r="J37" s="156"/>
      <c r="K37" s="228"/>
    </row>
    <row r="38" spans="1:11">
      <c r="A38" s="157" t="s">
        <v>214</v>
      </c>
      <c r="B38" s="148"/>
      <c r="C38" s="175">
        <v>1411.67</v>
      </c>
      <c r="D38" s="174">
        <v>235.28</v>
      </c>
      <c r="E38" s="150">
        <v>57.24</v>
      </c>
      <c r="F38" s="152">
        <v>0</v>
      </c>
      <c r="G38" s="160">
        <f t="shared" si="5"/>
        <v>391.15062499999999</v>
      </c>
      <c r="H38" s="160">
        <v>0</v>
      </c>
      <c r="I38" s="160">
        <f t="shared" si="6"/>
        <v>2095.3406249999998</v>
      </c>
      <c r="J38" s="156"/>
      <c r="K38" s="228"/>
    </row>
    <row r="39" spans="1:11">
      <c r="A39" s="157" t="s">
        <v>215</v>
      </c>
      <c r="B39" s="148"/>
      <c r="C39" s="175"/>
      <c r="D39" s="175"/>
      <c r="E39" s="150"/>
      <c r="F39" s="152"/>
      <c r="G39" s="160"/>
      <c r="H39" s="160"/>
      <c r="I39" s="160"/>
      <c r="J39" s="156"/>
      <c r="K39" s="228"/>
    </row>
    <row r="40" spans="1:11">
      <c r="A40" s="157" t="s">
        <v>216</v>
      </c>
      <c r="B40" s="148"/>
      <c r="C40" s="175"/>
      <c r="D40" s="174"/>
      <c r="E40" s="150"/>
      <c r="F40" s="152"/>
      <c r="G40" s="160"/>
      <c r="H40" s="160"/>
      <c r="I40" s="160"/>
      <c r="J40" s="156"/>
      <c r="K40" s="228"/>
    </row>
    <row r="41" spans="1:11">
      <c r="A41" s="157" t="s">
        <v>217</v>
      </c>
      <c r="B41" s="148"/>
      <c r="C41" s="175"/>
      <c r="D41" s="174"/>
      <c r="E41" s="150"/>
      <c r="F41" s="152"/>
      <c r="G41" s="160"/>
      <c r="H41" s="160"/>
      <c r="I41" s="160"/>
      <c r="J41" s="156"/>
      <c r="K41" s="228"/>
    </row>
    <row r="42" spans="1:11">
      <c r="A42" s="157" t="s">
        <v>218</v>
      </c>
      <c r="B42" s="148"/>
      <c r="C42" s="175"/>
      <c r="D42" s="174"/>
      <c r="E42" s="150"/>
      <c r="F42" s="152"/>
      <c r="G42" s="160"/>
      <c r="H42" s="160"/>
      <c r="I42" s="160"/>
      <c r="J42" s="156"/>
      <c r="K42" s="228"/>
    </row>
    <row r="43" spans="1:11">
      <c r="A43" s="157" t="s">
        <v>219</v>
      </c>
      <c r="B43" s="148"/>
      <c r="C43" s="175"/>
      <c r="D43" s="174"/>
      <c r="E43" s="150"/>
      <c r="F43" s="152"/>
      <c r="G43" s="160"/>
      <c r="H43" s="160"/>
      <c r="I43" s="160"/>
      <c r="J43" s="156"/>
      <c r="K43" s="228"/>
    </row>
    <row r="44" spans="1:11">
      <c r="A44" s="157" t="s">
        <v>220</v>
      </c>
      <c r="B44" s="148"/>
      <c r="C44" s="175"/>
      <c r="D44" s="175"/>
      <c r="E44" s="150"/>
      <c r="F44" s="152"/>
      <c r="G44" s="160"/>
      <c r="H44" s="160"/>
      <c r="I44" s="160"/>
      <c r="J44" s="156"/>
      <c r="K44" s="228"/>
    </row>
    <row r="45" spans="1:11">
      <c r="A45" s="161" t="s">
        <v>221</v>
      </c>
      <c r="B45" s="148"/>
      <c r="C45" s="175"/>
      <c r="D45" s="176"/>
      <c r="E45" s="163"/>
      <c r="F45" s="165"/>
      <c r="G45" s="164"/>
      <c r="H45" s="164"/>
      <c r="I45" s="164"/>
      <c r="J45" s="165"/>
      <c r="K45" s="228"/>
    </row>
    <row r="46" spans="1:11">
      <c r="C46" s="177">
        <f t="shared" ref="C46:I46" si="7">SUM(C34:C45)</f>
        <v>7058.35</v>
      </c>
      <c r="D46" s="177">
        <f t="shared" si="7"/>
        <v>1176.4000000000001</v>
      </c>
      <c r="E46" s="177">
        <f t="shared" si="7"/>
        <v>405.45000000000005</v>
      </c>
      <c r="F46" s="177">
        <f t="shared" si="7"/>
        <v>0</v>
      </c>
      <c r="G46" s="177">
        <f t="shared" si="7"/>
        <v>1955.753125</v>
      </c>
      <c r="H46" s="177">
        <f t="shared" si="7"/>
        <v>0</v>
      </c>
      <c r="I46" s="170">
        <f t="shared" si="7"/>
        <v>10595.953125</v>
      </c>
      <c r="J46" s="178">
        <f>(C46/5*12)+(D46/5*12)+(E46/5*12)+(F46/5*12)+(G46/5*12)+(H46/5*12)</f>
        <v>25430.287500000002</v>
      </c>
      <c r="K46" s="228"/>
    </row>
    <row r="50" spans="3:3">
      <c r="C50" s="177"/>
    </row>
  </sheetData>
  <mergeCells count="6">
    <mergeCell ref="K34:K46"/>
    <mergeCell ref="A3:J3"/>
    <mergeCell ref="K4:K16"/>
    <mergeCell ref="A17:J17"/>
    <mergeCell ref="K18:K30"/>
    <mergeCell ref="A33:J33"/>
  </mergeCells>
  <dataValidations count="1">
    <dataValidation type="list" allowBlank="1" showInputMessage="1" showErrorMessage="1" sqref="B3 B17 B33" xr:uid="{54E17623-164E-4BED-B0F1-5CDE5375C3F2}">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10B7-9438-4938-A82C-33A8037F201D}">
  <dimension ref="A1:T85"/>
  <sheetViews>
    <sheetView topLeftCell="A7" workbookViewId="0">
      <selection activeCell="A10" sqref="A10:B10"/>
    </sheetView>
  </sheetViews>
  <sheetFormatPr defaultColWidth="2.33203125" defaultRowHeight="13.8"/>
  <cols>
    <col min="1" max="1" width="5.6640625" style="68" customWidth="1"/>
    <col min="2" max="3" width="43.33203125" style="68" customWidth="1"/>
    <col min="4" max="4" width="12.33203125" style="68" customWidth="1"/>
    <col min="5" max="5" width="17.6640625" style="68" customWidth="1"/>
    <col min="6" max="6" width="19.88671875" style="68" customWidth="1"/>
    <col min="7" max="7" width="17.6640625" style="68" customWidth="1"/>
    <col min="8" max="8" width="13.6640625" style="68" customWidth="1"/>
    <col min="9" max="9" width="14.33203125" style="68" customWidth="1"/>
    <col min="10" max="10" width="15.109375" style="68" customWidth="1"/>
    <col min="11" max="11" width="14.33203125" style="68" customWidth="1"/>
    <col min="12" max="12" width="16.88671875" style="68" customWidth="1"/>
    <col min="13" max="13" width="17.33203125" style="68" customWidth="1"/>
    <col min="14" max="14" width="16.109375" style="68" customWidth="1"/>
    <col min="15" max="17" width="15.6640625" style="68" customWidth="1"/>
    <col min="18" max="18" width="14.33203125" style="68" customWidth="1"/>
    <col min="19" max="19" width="16.33203125" style="68" customWidth="1"/>
    <col min="20" max="20" width="32.44140625" style="68" customWidth="1"/>
    <col min="21" max="21" width="12.6640625" style="68" customWidth="1"/>
    <col min="22" max="22" width="11" style="68" customWidth="1"/>
    <col min="23" max="16384" width="2.33203125" style="68"/>
  </cols>
  <sheetData>
    <row r="1" spans="1:20" customFormat="1" ht="14.4"/>
    <row r="2" spans="1:20" customFormat="1" ht="18.45" customHeight="1">
      <c r="A2" s="221" t="s">
        <v>86</v>
      </c>
      <c r="B2" s="221"/>
      <c r="C2" s="220"/>
      <c r="D2" s="220"/>
      <c r="E2" s="220"/>
      <c r="F2" s="220"/>
      <c r="G2" s="220"/>
      <c r="H2" s="220"/>
      <c r="I2" s="220"/>
    </row>
    <row r="3" spans="1:20" customFormat="1" ht="14.4"/>
    <row r="4" spans="1:20" customFormat="1" ht="18.45" customHeight="1">
      <c r="A4" s="221" t="s">
        <v>87</v>
      </c>
      <c r="B4" s="221"/>
      <c r="C4" s="220"/>
      <c r="D4" s="220"/>
      <c r="E4" s="220"/>
      <c r="F4" s="220"/>
      <c r="G4" s="220"/>
      <c r="H4" s="220"/>
    </row>
    <row r="5" spans="1:20" customFormat="1" ht="18.45" customHeight="1">
      <c r="A5" s="95"/>
      <c r="B5" s="95"/>
      <c r="C5" s="95"/>
      <c r="D5" s="95"/>
      <c r="E5" s="53"/>
      <c r="F5" s="53"/>
      <c r="G5" s="53"/>
      <c r="H5" s="53"/>
      <c r="I5" s="53"/>
    </row>
    <row r="6" spans="1:20" customFormat="1" ht="18.45" customHeight="1">
      <c r="A6" s="221" t="s">
        <v>48</v>
      </c>
      <c r="B6" s="221"/>
      <c r="C6" s="220"/>
      <c r="D6" s="220"/>
      <c r="E6" s="220"/>
      <c r="F6" s="220"/>
    </row>
    <row r="7" spans="1:20" customFormat="1" ht="18.45" customHeight="1">
      <c r="A7" s="95"/>
      <c r="B7" s="95"/>
      <c r="C7" s="95"/>
      <c r="D7" s="95"/>
      <c r="E7" s="53"/>
      <c r="F7" s="53"/>
      <c r="G7" s="53"/>
      <c r="H7" s="53"/>
      <c r="I7" s="53"/>
    </row>
    <row r="8" spans="1:20" customFormat="1" ht="18.45" customHeight="1">
      <c r="A8" s="221" t="s">
        <v>88</v>
      </c>
      <c r="B8" s="221"/>
      <c r="C8" s="54"/>
      <c r="D8" s="53"/>
      <c r="E8" s="55"/>
      <c r="F8" s="55"/>
      <c r="G8" s="55"/>
      <c r="H8" s="53"/>
      <c r="I8" s="53"/>
    </row>
    <row r="9" spans="1:20" customFormat="1" ht="18.45" customHeight="1">
      <c r="A9" s="95"/>
      <c r="B9" s="95"/>
      <c r="C9" s="95"/>
      <c r="D9" s="95"/>
      <c r="E9" s="55"/>
      <c r="F9" s="55"/>
      <c r="G9" s="55"/>
      <c r="H9" s="53"/>
      <c r="I9" s="53"/>
    </row>
    <row r="10" spans="1:20" customFormat="1" ht="18.45" customHeight="1">
      <c r="A10" s="221" t="s">
        <v>207</v>
      </c>
      <c r="B10" s="221"/>
      <c r="C10" s="54"/>
      <c r="D10" s="53"/>
      <c r="E10" s="55"/>
      <c r="F10" s="55"/>
      <c r="G10" s="55"/>
      <c r="H10" s="53"/>
      <c r="I10" s="53"/>
    </row>
    <row r="11" spans="1:20" customFormat="1" ht="14.4">
      <c r="B11" s="53"/>
      <c r="C11" s="53"/>
      <c r="D11" s="53"/>
      <c r="E11" s="53"/>
      <c r="F11" s="53"/>
      <c r="G11" s="53"/>
      <c r="H11" s="53"/>
    </row>
    <row r="12" spans="1:20" s="65" customFormat="1" ht="61.5" customHeight="1">
      <c r="A12" s="57" t="s">
        <v>90</v>
      </c>
      <c r="B12" s="57" t="s">
        <v>91</v>
      </c>
      <c r="C12" s="76" t="s">
        <v>128</v>
      </c>
      <c r="D12" s="58" t="s">
        <v>188</v>
      </c>
      <c r="E12" s="58" t="s">
        <v>139</v>
      </c>
      <c r="F12" s="58" t="s">
        <v>140</v>
      </c>
      <c r="G12" s="77" t="s">
        <v>141</v>
      </c>
      <c r="H12" s="78" t="s">
        <v>145</v>
      </c>
      <c r="I12" s="78" t="s">
        <v>146</v>
      </c>
      <c r="J12" s="78" t="s">
        <v>147</v>
      </c>
      <c r="K12" s="78" t="s">
        <v>148</v>
      </c>
      <c r="L12" s="107" t="s">
        <v>149</v>
      </c>
      <c r="M12" s="107" t="s">
        <v>150</v>
      </c>
      <c r="N12" s="107" t="s">
        <v>151</v>
      </c>
      <c r="O12" s="58" t="s">
        <v>152</v>
      </c>
      <c r="P12" s="58" t="s">
        <v>153</v>
      </c>
      <c r="Q12" s="58" t="s">
        <v>154</v>
      </c>
      <c r="R12" s="79" t="s">
        <v>144</v>
      </c>
      <c r="S12" s="77" t="s">
        <v>103</v>
      </c>
      <c r="T12" s="107" t="s">
        <v>104</v>
      </c>
    </row>
    <row r="13" spans="1:20" ht="15" customHeight="1">
      <c r="A13" s="80" t="s">
        <v>10</v>
      </c>
      <c r="B13" s="80" t="s">
        <v>11</v>
      </c>
      <c r="C13" s="80" t="s">
        <v>12</v>
      </c>
      <c r="D13" s="81" t="s">
        <v>13</v>
      </c>
      <c r="E13" s="81" t="s">
        <v>14</v>
      </c>
      <c r="F13" s="81" t="s">
        <v>15</v>
      </c>
      <c r="G13" s="82" t="s">
        <v>16</v>
      </c>
      <c r="H13" s="83" t="s">
        <v>17</v>
      </c>
      <c r="I13" s="83" t="s">
        <v>18</v>
      </c>
      <c r="J13" s="83" t="s">
        <v>19</v>
      </c>
      <c r="K13" s="78" t="s">
        <v>20</v>
      </c>
      <c r="L13" s="108" t="s">
        <v>21</v>
      </c>
      <c r="M13" s="108" t="s">
        <v>22</v>
      </c>
      <c r="N13" s="108" t="s">
        <v>23</v>
      </c>
      <c r="O13" s="81" t="s">
        <v>24</v>
      </c>
      <c r="P13" s="81" t="s">
        <v>25</v>
      </c>
      <c r="Q13" s="81" t="s">
        <v>26</v>
      </c>
      <c r="R13" s="81" t="s">
        <v>28</v>
      </c>
      <c r="S13" s="82" t="s">
        <v>29</v>
      </c>
      <c r="T13" s="108" t="s">
        <v>32</v>
      </c>
    </row>
    <row r="14" spans="1:20">
      <c r="A14" s="84"/>
      <c r="B14" s="84"/>
      <c r="C14" s="84"/>
      <c r="D14" s="85"/>
      <c r="E14" s="86"/>
      <c r="F14" s="85"/>
      <c r="G14" s="84"/>
      <c r="H14" s="85"/>
      <c r="I14" s="87"/>
      <c r="J14" s="85"/>
      <c r="K14" s="88"/>
      <c r="L14" s="84"/>
      <c r="M14" s="89"/>
      <c r="N14" s="84"/>
      <c r="O14" s="106"/>
      <c r="P14" s="106"/>
      <c r="Q14" s="85"/>
      <c r="S14" s="109"/>
      <c r="T14" s="88"/>
    </row>
    <row r="15" spans="1:20">
      <c r="A15" s="84"/>
      <c r="B15" s="84"/>
      <c r="C15" s="84"/>
      <c r="D15" s="84"/>
      <c r="E15" s="86"/>
      <c r="F15" s="85"/>
      <c r="G15" s="84"/>
      <c r="H15" s="85"/>
      <c r="I15" s="87"/>
      <c r="J15" s="85"/>
      <c r="K15" s="88"/>
      <c r="L15" s="84"/>
      <c r="M15" s="89"/>
      <c r="N15" s="84"/>
      <c r="O15" s="106"/>
      <c r="P15" s="106"/>
      <c r="Q15" s="85"/>
      <c r="R15" s="85"/>
      <c r="S15" s="109"/>
      <c r="T15" s="88"/>
    </row>
    <row r="16" spans="1:20">
      <c r="A16" s="84"/>
      <c r="B16" s="84"/>
      <c r="C16" s="84"/>
      <c r="D16" s="84"/>
      <c r="E16" s="86"/>
      <c r="F16" s="85"/>
      <c r="G16" s="84"/>
      <c r="H16" s="85"/>
      <c r="I16" s="87"/>
      <c r="J16" s="85"/>
      <c r="K16" s="88"/>
      <c r="L16" s="84"/>
      <c r="M16" s="89"/>
      <c r="N16" s="84"/>
      <c r="O16" s="106"/>
      <c r="P16" s="106"/>
      <c r="Q16" s="85"/>
      <c r="R16" s="85"/>
      <c r="S16" s="109"/>
      <c r="T16" s="88"/>
    </row>
    <row r="17" spans="1:20">
      <c r="A17" s="84"/>
      <c r="B17" s="84"/>
      <c r="C17" s="84"/>
      <c r="D17" s="84"/>
      <c r="E17" s="86"/>
      <c r="F17" s="85"/>
      <c r="G17" s="84"/>
      <c r="H17" s="85"/>
      <c r="I17" s="87"/>
      <c r="J17" s="85"/>
      <c r="K17" s="88"/>
      <c r="L17" s="84"/>
      <c r="M17" s="89"/>
      <c r="N17" s="84"/>
      <c r="O17" s="106"/>
      <c r="P17" s="106"/>
      <c r="Q17" s="85"/>
      <c r="R17" s="85"/>
      <c r="S17" s="109"/>
      <c r="T17" s="88"/>
    </row>
    <row r="18" spans="1:20" ht="16.2" customHeight="1">
      <c r="A18" s="84"/>
      <c r="B18" s="84"/>
      <c r="C18" s="84"/>
      <c r="D18" s="84"/>
      <c r="E18" s="86"/>
      <c r="F18" s="85"/>
      <c r="G18" s="84"/>
      <c r="H18" s="85"/>
      <c r="I18" s="87"/>
      <c r="J18" s="85"/>
      <c r="K18" s="88"/>
      <c r="L18" s="84"/>
      <c r="M18" s="89"/>
      <c r="N18" s="84"/>
      <c r="O18" s="106"/>
      <c r="P18" s="106"/>
      <c r="Q18" s="85"/>
      <c r="R18" s="85"/>
      <c r="S18" s="109"/>
      <c r="T18" s="88"/>
    </row>
    <row r="19" spans="1:20">
      <c r="A19" s="84"/>
      <c r="B19" s="84"/>
      <c r="C19" s="84"/>
      <c r="D19" s="85"/>
      <c r="E19" s="86"/>
      <c r="F19" s="85"/>
      <c r="G19" s="84"/>
      <c r="H19" s="85"/>
      <c r="I19" s="87"/>
      <c r="J19" s="85"/>
      <c r="K19" s="88"/>
      <c r="L19" s="84"/>
      <c r="M19" s="89"/>
      <c r="N19" s="84"/>
      <c r="O19" s="106"/>
      <c r="P19" s="106"/>
      <c r="Q19" s="85"/>
      <c r="R19" s="85"/>
      <c r="S19" s="109"/>
      <c r="T19" s="88"/>
    </row>
    <row r="20" spans="1:20">
      <c r="A20" s="84"/>
      <c r="B20" s="84"/>
      <c r="C20" s="84"/>
      <c r="D20" s="84"/>
      <c r="E20" s="86"/>
      <c r="F20" s="85"/>
      <c r="G20" s="84"/>
      <c r="H20" s="85"/>
      <c r="I20" s="87"/>
      <c r="J20" s="85"/>
      <c r="K20" s="88"/>
      <c r="L20" s="84"/>
      <c r="M20" s="89"/>
      <c r="N20" s="84"/>
      <c r="O20" s="106"/>
      <c r="P20" s="106"/>
      <c r="Q20" s="85"/>
      <c r="R20" s="85"/>
      <c r="S20" s="109"/>
      <c r="T20" s="88"/>
    </row>
    <row r="21" spans="1:20">
      <c r="A21" s="84"/>
      <c r="B21" s="84"/>
      <c r="C21" s="84"/>
      <c r="D21" s="84"/>
      <c r="E21" s="86"/>
      <c r="F21" s="85"/>
      <c r="G21" s="84"/>
      <c r="H21" s="85"/>
      <c r="I21" s="87"/>
      <c r="J21" s="85"/>
      <c r="K21" s="88"/>
      <c r="L21" s="84"/>
      <c r="M21" s="89"/>
      <c r="N21" s="84"/>
      <c r="O21" s="106"/>
      <c r="P21" s="106"/>
      <c r="Q21" s="85"/>
      <c r="R21" s="85"/>
      <c r="S21" s="109"/>
      <c r="T21" s="88"/>
    </row>
    <row r="22" spans="1:20">
      <c r="A22" s="84"/>
      <c r="B22" s="84"/>
      <c r="C22" s="84"/>
      <c r="D22" s="84"/>
      <c r="E22" s="86"/>
      <c r="F22" s="85"/>
      <c r="G22" s="84"/>
      <c r="H22" s="85"/>
      <c r="I22" s="87"/>
      <c r="J22" s="85"/>
      <c r="K22" s="88"/>
      <c r="L22" s="84"/>
      <c r="M22" s="89"/>
      <c r="N22" s="84"/>
      <c r="O22" s="106"/>
      <c r="P22" s="106"/>
      <c r="Q22" s="85"/>
      <c r="R22" s="85"/>
      <c r="S22" s="109"/>
      <c r="T22" s="88"/>
    </row>
    <row r="23" spans="1:20" ht="16.2" customHeight="1">
      <c r="A23" s="84"/>
      <c r="B23" s="84"/>
      <c r="C23" s="84"/>
      <c r="D23" s="84"/>
      <c r="E23" s="86"/>
      <c r="F23" s="85"/>
      <c r="G23" s="84"/>
      <c r="H23" s="85"/>
      <c r="I23" s="87"/>
      <c r="J23" s="85"/>
      <c r="K23" s="88"/>
      <c r="L23" s="84"/>
      <c r="M23" s="89"/>
      <c r="N23" s="84"/>
      <c r="O23" s="106"/>
      <c r="P23" s="106"/>
      <c r="Q23" s="85"/>
      <c r="R23" s="85"/>
      <c r="S23" s="109"/>
      <c r="T23" s="88"/>
    </row>
    <row r="24" spans="1:20">
      <c r="A24" s="84"/>
      <c r="B24" s="84"/>
      <c r="C24" s="84"/>
      <c r="D24" s="85"/>
      <c r="E24" s="86"/>
      <c r="F24" s="85"/>
      <c r="G24" s="84"/>
      <c r="H24" s="85"/>
      <c r="I24" s="87"/>
      <c r="J24" s="85"/>
      <c r="K24" s="88"/>
      <c r="L24" s="84"/>
      <c r="M24" s="89"/>
      <c r="N24" s="84"/>
      <c r="O24" s="106"/>
      <c r="P24" s="106"/>
      <c r="Q24" s="85"/>
      <c r="R24" s="85"/>
      <c r="S24" s="109"/>
      <c r="T24" s="88"/>
    </row>
    <row r="25" spans="1:20">
      <c r="A25" s="84"/>
      <c r="B25" s="84"/>
      <c r="C25" s="84"/>
      <c r="D25" s="84"/>
      <c r="E25" s="86"/>
      <c r="F25" s="85"/>
      <c r="G25" s="84"/>
      <c r="H25" s="85"/>
      <c r="I25" s="87"/>
      <c r="J25" s="85"/>
      <c r="K25" s="88"/>
      <c r="L25" s="84"/>
      <c r="M25" s="89"/>
      <c r="N25" s="84"/>
      <c r="O25" s="106"/>
      <c r="P25" s="106"/>
      <c r="Q25" s="85"/>
      <c r="R25" s="85"/>
      <c r="S25" s="109"/>
      <c r="T25" s="88"/>
    </row>
    <row r="26" spans="1:20">
      <c r="A26" s="84"/>
      <c r="B26" s="84"/>
      <c r="C26" s="84"/>
      <c r="D26" s="84"/>
      <c r="E26" s="86"/>
      <c r="F26" s="85"/>
      <c r="G26" s="84"/>
      <c r="H26" s="85"/>
      <c r="I26" s="87"/>
      <c r="J26" s="85"/>
      <c r="K26" s="88"/>
      <c r="L26" s="84"/>
      <c r="M26" s="89"/>
      <c r="N26" s="84"/>
      <c r="O26" s="106"/>
      <c r="P26" s="106"/>
      <c r="Q26" s="85"/>
      <c r="R26" s="85"/>
      <c r="S26" s="109"/>
      <c r="T26" s="88"/>
    </row>
    <row r="27" spans="1:20">
      <c r="A27" s="84"/>
      <c r="B27" s="84"/>
      <c r="C27" s="84"/>
      <c r="D27" s="84"/>
      <c r="E27" s="86"/>
      <c r="F27" s="85"/>
      <c r="G27" s="84"/>
      <c r="H27" s="85"/>
      <c r="I27" s="87"/>
      <c r="J27" s="85"/>
      <c r="K27" s="88"/>
      <c r="L27" s="84"/>
      <c r="M27" s="89"/>
      <c r="N27" s="84"/>
      <c r="O27" s="106"/>
      <c r="P27" s="106"/>
      <c r="Q27" s="85"/>
      <c r="R27" s="85"/>
      <c r="S27" s="109"/>
      <c r="T27" s="88"/>
    </row>
    <row r="28" spans="1:20" ht="16.2" customHeight="1">
      <c r="A28" s="84"/>
      <c r="B28" s="84"/>
      <c r="C28" s="84"/>
      <c r="D28" s="84"/>
      <c r="E28" s="86"/>
      <c r="F28" s="85"/>
      <c r="G28" s="84"/>
      <c r="H28" s="85"/>
      <c r="I28" s="87"/>
      <c r="J28" s="85"/>
      <c r="K28" s="88"/>
      <c r="L28" s="84"/>
      <c r="M28" s="89"/>
      <c r="N28" s="84"/>
      <c r="O28" s="106"/>
      <c r="P28" s="106"/>
      <c r="Q28" s="85"/>
      <c r="R28" s="85"/>
      <c r="S28" s="109"/>
      <c r="T28" s="88"/>
    </row>
    <row r="29" spans="1:20" ht="16.2" customHeight="1" thickBot="1">
      <c r="A29" s="90"/>
      <c r="B29" s="90"/>
      <c r="C29" s="90"/>
      <c r="D29" s="90"/>
      <c r="E29" s="91"/>
      <c r="F29" s="92"/>
      <c r="G29" s="90"/>
      <c r="H29" s="92"/>
      <c r="I29" s="92"/>
      <c r="J29" s="92"/>
      <c r="K29" s="93"/>
      <c r="L29" s="90"/>
      <c r="M29" s="94"/>
      <c r="N29" s="90"/>
      <c r="O29" s="92"/>
      <c r="P29" s="92"/>
      <c r="Q29" s="92"/>
      <c r="R29" s="92"/>
      <c r="S29" s="92"/>
      <c r="T29" s="93"/>
    </row>
    <row r="30" spans="1:20" ht="16.2" customHeight="1" thickTop="1">
      <c r="A30" s="90"/>
      <c r="B30" s="90"/>
      <c r="C30" s="90"/>
      <c r="D30" s="90"/>
      <c r="E30" s="91"/>
      <c r="F30" s="92"/>
      <c r="G30" s="90"/>
      <c r="H30" s="92"/>
      <c r="I30" s="92"/>
      <c r="J30" s="92"/>
      <c r="K30" s="93"/>
      <c r="L30" s="90"/>
      <c r="M30" s="211" t="s">
        <v>30</v>
      </c>
      <c r="N30" s="102" t="s">
        <v>0</v>
      </c>
      <c r="O30" s="110"/>
      <c r="P30" s="110"/>
      <c r="Q30" s="211"/>
      <c r="R30" s="102"/>
      <c r="S30" s="110"/>
      <c r="T30" s="69"/>
    </row>
    <row r="31" spans="1:20" ht="16.2" customHeight="1">
      <c r="A31" s="90"/>
      <c r="B31" s="90"/>
      <c r="C31" s="90"/>
      <c r="D31" s="90"/>
      <c r="E31" s="91"/>
      <c r="F31" s="92"/>
      <c r="G31" s="90"/>
      <c r="H31" s="92"/>
      <c r="I31" s="92"/>
      <c r="J31" s="92"/>
      <c r="K31" s="93"/>
      <c r="L31" s="90"/>
      <c r="M31" s="212"/>
      <c r="N31" s="101" t="s">
        <v>1</v>
      </c>
      <c r="O31" s="111"/>
      <c r="P31" s="111"/>
      <c r="Q31" s="212"/>
      <c r="R31" s="101"/>
      <c r="S31" s="111"/>
      <c r="T31" s="69"/>
    </row>
    <row r="32" spans="1:20" ht="16.2" customHeight="1">
      <c r="A32" s="90"/>
      <c r="B32" s="90"/>
      <c r="C32" s="90"/>
      <c r="D32" s="90"/>
      <c r="E32" s="91"/>
      <c r="F32" s="92"/>
      <c r="G32" s="90"/>
      <c r="H32" s="92"/>
      <c r="I32" s="92"/>
      <c r="J32" s="92"/>
      <c r="K32" s="93"/>
      <c r="L32" s="90"/>
      <c r="M32" s="212"/>
      <c r="N32" s="101" t="s">
        <v>2</v>
      </c>
      <c r="O32" s="111"/>
      <c r="P32" s="111"/>
      <c r="Q32" s="212"/>
      <c r="R32" s="101"/>
      <c r="S32" s="111"/>
      <c r="T32" s="69"/>
    </row>
    <row r="33" spans="1:20" ht="16.2" customHeight="1">
      <c r="A33" s="90"/>
      <c r="B33" s="90"/>
      <c r="C33" s="90"/>
      <c r="D33" s="90"/>
      <c r="E33" s="91"/>
      <c r="F33" s="92"/>
      <c r="G33" s="90"/>
      <c r="H33" s="92"/>
      <c r="I33" s="92"/>
      <c r="J33" s="92"/>
      <c r="K33" s="93"/>
      <c r="L33" s="90"/>
      <c r="M33" s="212"/>
      <c r="N33" s="101" t="s">
        <v>3</v>
      </c>
      <c r="O33" s="111"/>
      <c r="P33" s="111"/>
      <c r="Q33" s="212"/>
      <c r="R33" s="101"/>
      <c r="S33" s="111"/>
      <c r="T33" s="69"/>
    </row>
    <row r="34" spans="1:20" ht="16.2" customHeight="1">
      <c r="B34" s="69"/>
      <c r="C34" s="69"/>
      <c r="D34" s="69"/>
      <c r="E34" s="69"/>
      <c r="F34" s="69"/>
      <c r="G34" s="69"/>
      <c r="H34" s="69"/>
      <c r="I34" s="69"/>
      <c r="J34" s="69"/>
      <c r="K34" s="69"/>
      <c r="L34" s="69"/>
      <c r="M34" s="212"/>
      <c r="N34" s="101" t="s">
        <v>4</v>
      </c>
      <c r="O34" s="111"/>
      <c r="P34" s="111"/>
      <c r="Q34" s="212"/>
      <c r="R34" s="101"/>
      <c r="S34" s="111"/>
      <c r="T34" s="69"/>
    </row>
    <row r="35" spans="1:20" ht="12" customHeight="1">
      <c r="A35" s="214" t="s">
        <v>90</v>
      </c>
      <c r="B35" s="214"/>
      <c r="C35" s="214"/>
      <c r="D35" s="226" t="s">
        <v>109</v>
      </c>
      <c r="E35" s="227"/>
      <c r="F35" s="227"/>
      <c r="G35" s="227"/>
      <c r="H35" s="227"/>
      <c r="I35" s="69"/>
      <c r="J35" s="69"/>
      <c r="K35" s="69"/>
      <c r="L35" s="69"/>
      <c r="M35" s="212"/>
      <c r="N35" s="101" t="s">
        <v>5</v>
      </c>
      <c r="O35" s="111"/>
      <c r="P35" s="111"/>
      <c r="Q35" s="212"/>
      <c r="R35" s="101"/>
      <c r="S35" s="111"/>
      <c r="T35" s="69"/>
    </row>
    <row r="36" spans="1:20" ht="16.2" customHeight="1">
      <c r="A36" s="232" t="s">
        <v>128</v>
      </c>
      <c r="B36" s="232"/>
      <c r="C36" s="233"/>
      <c r="D36" s="67" t="s">
        <v>162</v>
      </c>
      <c r="E36" s="69"/>
      <c r="F36" s="69"/>
      <c r="G36" s="69"/>
      <c r="H36" s="69"/>
      <c r="I36" s="69"/>
      <c r="J36" s="69"/>
      <c r="K36" s="69"/>
      <c r="L36" s="69"/>
      <c r="M36" s="212"/>
      <c r="N36" s="101" t="s">
        <v>8</v>
      </c>
      <c r="O36" s="111"/>
      <c r="P36" s="111"/>
      <c r="Q36" s="212"/>
      <c r="R36" s="101"/>
      <c r="S36" s="111"/>
      <c r="T36" s="69"/>
    </row>
    <row r="37" spans="1:20" ht="16.2" customHeight="1" thickBot="1">
      <c r="A37" s="230" t="s">
        <v>141</v>
      </c>
      <c r="B37" s="230"/>
      <c r="C37" s="231"/>
      <c r="D37" s="67" t="s">
        <v>163</v>
      </c>
      <c r="E37" s="69"/>
      <c r="F37" s="69"/>
      <c r="G37" s="69"/>
      <c r="H37" s="69"/>
      <c r="I37" s="69"/>
      <c r="J37" s="69"/>
      <c r="K37" s="69"/>
      <c r="L37" s="69"/>
      <c r="M37" s="213"/>
      <c r="N37" s="104" t="s">
        <v>31</v>
      </c>
      <c r="O37" s="112"/>
      <c r="P37" s="112"/>
      <c r="Q37" s="213"/>
      <c r="R37" s="104"/>
      <c r="S37" s="112"/>
      <c r="T37" s="69"/>
    </row>
    <row r="38" spans="1:20" ht="16.2" customHeight="1" thickTop="1">
      <c r="A38" s="234" t="s">
        <v>150</v>
      </c>
      <c r="B38" s="234"/>
      <c r="C38" s="235"/>
      <c r="D38" s="67" t="s">
        <v>164</v>
      </c>
      <c r="E38" s="69"/>
      <c r="F38" s="69"/>
      <c r="G38" s="69"/>
      <c r="H38" s="69"/>
      <c r="I38" s="69"/>
      <c r="J38" s="69"/>
      <c r="K38" s="69"/>
      <c r="L38" s="69"/>
      <c r="M38" s="69"/>
      <c r="N38" s="69"/>
      <c r="O38" s="69"/>
      <c r="P38" s="69"/>
      <c r="Q38" s="69"/>
      <c r="R38" s="69"/>
      <c r="S38" s="69"/>
      <c r="T38" s="69"/>
    </row>
    <row r="39" spans="1:20" ht="16.2" customHeight="1">
      <c r="A39" s="218" t="s">
        <v>154</v>
      </c>
      <c r="B39" s="218"/>
      <c r="C39" s="219"/>
      <c r="D39" s="67" t="s">
        <v>165</v>
      </c>
      <c r="E39" s="69"/>
      <c r="F39" s="69"/>
      <c r="G39" s="69"/>
      <c r="H39" s="69"/>
      <c r="I39" s="69"/>
      <c r="J39" s="69"/>
      <c r="K39" s="69"/>
      <c r="L39" s="69"/>
      <c r="M39" s="69"/>
      <c r="N39" s="69"/>
      <c r="O39" s="69"/>
      <c r="P39" s="69"/>
      <c r="Q39" s="69"/>
      <c r="R39" s="69"/>
      <c r="S39" s="69"/>
      <c r="T39" s="69"/>
    </row>
    <row r="40" spans="1:20" ht="16.2" customHeight="1">
      <c r="A40" s="218" t="s">
        <v>144</v>
      </c>
      <c r="B40" s="218"/>
      <c r="C40" s="219"/>
      <c r="D40" s="67" t="s">
        <v>166</v>
      </c>
      <c r="E40" s="69"/>
      <c r="F40" s="69"/>
      <c r="G40" s="69"/>
      <c r="H40" s="69"/>
      <c r="I40" s="69"/>
      <c r="J40" s="69"/>
      <c r="K40" s="69"/>
      <c r="L40" s="69"/>
      <c r="M40" s="69"/>
      <c r="N40" s="69"/>
      <c r="O40" s="69"/>
      <c r="P40" s="69"/>
      <c r="Q40" s="69"/>
      <c r="R40" s="69"/>
      <c r="S40" s="69"/>
      <c r="T40" s="69"/>
    </row>
    <row r="41" spans="1:20" ht="16.2" customHeight="1">
      <c r="A41" s="230" t="s">
        <v>103</v>
      </c>
      <c r="B41" s="230"/>
      <c r="C41" s="231"/>
      <c r="D41" s="67" t="s">
        <v>167</v>
      </c>
      <c r="E41" s="69"/>
      <c r="F41" s="69"/>
      <c r="G41" s="69"/>
      <c r="H41" s="69"/>
      <c r="I41" s="69"/>
      <c r="J41" s="69"/>
      <c r="K41" s="69"/>
      <c r="L41" s="69"/>
      <c r="M41" s="69"/>
      <c r="N41" s="69"/>
      <c r="O41" s="69"/>
      <c r="P41" s="69"/>
      <c r="Q41" s="69"/>
      <c r="R41" s="69"/>
      <c r="S41" s="69"/>
      <c r="T41" s="69"/>
    </row>
    <row r="42" spans="1:20" ht="16.2" customHeight="1">
      <c r="A42" s="216" t="s">
        <v>104</v>
      </c>
      <c r="B42" s="216"/>
      <c r="C42" s="217"/>
      <c r="D42" s="67" t="s">
        <v>113</v>
      </c>
      <c r="E42"/>
      <c r="F42"/>
      <c r="G42"/>
      <c r="H42"/>
      <c r="I42" s="69"/>
      <c r="J42" s="69"/>
      <c r="K42" s="69"/>
      <c r="L42" s="69"/>
      <c r="M42" s="69"/>
      <c r="N42" s="69"/>
      <c r="O42" s="69"/>
      <c r="P42" s="69"/>
      <c r="Q42" s="69"/>
      <c r="R42" s="69"/>
      <c r="S42" s="69"/>
      <c r="T42" s="69"/>
    </row>
    <row r="43" spans="1:20" ht="12" customHeight="1">
      <c r="B43" s="69"/>
      <c r="C43" s="69"/>
      <c r="D43"/>
      <c r="E43" s="69"/>
      <c r="F43" s="69"/>
      <c r="G43" s="69"/>
      <c r="H43" s="69"/>
      <c r="I43" s="69"/>
      <c r="J43" s="69"/>
      <c r="K43" s="69"/>
      <c r="L43" s="69"/>
      <c r="M43" s="69"/>
      <c r="N43" s="69"/>
      <c r="O43" s="69"/>
      <c r="P43" s="69"/>
      <c r="Q43" s="69"/>
      <c r="R43" s="69"/>
      <c r="S43" s="69"/>
      <c r="T43" s="69"/>
    </row>
    <row r="44" spans="1:20" ht="12" customHeight="1">
      <c r="B44" s="69"/>
      <c r="C44" s="69"/>
      <c r="D44" s="69"/>
      <c r="E44" s="69"/>
      <c r="F44" s="69"/>
      <c r="G44" s="69"/>
      <c r="H44" s="69"/>
      <c r="I44" s="69"/>
      <c r="J44" s="69"/>
      <c r="K44" s="69"/>
      <c r="L44" s="69"/>
      <c r="M44" s="69"/>
      <c r="N44" s="69"/>
      <c r="O44" s="69"/>
      <c r="P44" s="69"/>
      <c r="Q44" s="69"/>
      <c r="R44" s="69"/>
      <c r="S44" s="69"/>
      <c r="T44" s="69"/>
    </row>
    <row r="45" spans="1:20" ht="12" customHeight="1">
      <c r="B45" s="69"/>
      <c r="C45" s="69"/>
      <c r="D45" s="69"/>
      <c r="E45" s="69"/>
      <c r="F45" s="69"/>
      <c r="G45" s="69"/>
      <c r="H45" s="69"/>
      <c r="I45" s="69"/>
      <c r="J45" s="69"/>
      <c r="K45" s="69"/>
      <c r="L45" s="69"/>
      <c r="M45" s="69"/>
      <c r="N45" s="69"/>
      <c r="O45" s="69"/>
      <c r="P45" s="69"/>
      <c r="Q45" s="69"/>
      <c r="R45" s="69"/>
      <c r="S45" s="69"/>
      <c r="T45" s="69"/>
    </row>
    <row r="46" spans="1:20" ht="12" customHeight="1">
      <c r="B46" s="69"/>
      <c r="C46" s="69"/>
      <c r="D46" s="69"/>
      <c r="E46" s="69"/>
      <c r="F46" s="69"/>
      <c r="G46" s="69"/>
      <c r="H46" s="69"/>
      <c r="I46" s="69"/>
      <c r="J46" s="69"/>
      <c r="K46" s="69"/>
      <c r="L46" s="69"/>
      <c r="M46" s="69"/>
      <c r="N46" s="69"/>
      <c r="O46" s="69"/>
      <c r="P46" s="69"/>
      <c r="Q46" s="69"/>
      <c r="R46" s="69"/>
      <c r="S46" s="69"/>
      <c r="T46" s="69"/>
    </row>
    <row r="47" spans="1:20" ht="12" customHeight="1">
      <c r="B47" s="69"/>
      <c r="C47" s="69"/>
      <c r="D47" s="69"/>
      <c r="E47" s="69"/>
      <c r="F47" s="69"/>
      <c r="G47" s="69"/>
      <c r="H47" s="69"/>
      <c r="I47" s="69"/>
      <c r="J47" s="69"/>
      <c r="K47" s="69"/>
      <c r="L47" s="69"/>
      <c r="M47" s="69"/>
      <c r="N47" s="69"/>
      <c r="O47" s="69"/>
      <c r="P47" s="69"/>
      <c r="Q47" s="69"/>
      <c r="R47" s="69"/>
      <c r="S47" s="69"/>
      <c r="T47" s="69"/>
    </row>
    <row r="48" spans="1:20" ht="12" customHeight="1">
      <c r="B48" s="69"/>
      <c r="C48" s="69"/>
      <c r="D48" s="69"/>
      <c r="E48" s="69"/>
      <c r="F48" s="69"/>
      <c r="G48" s="69"/>
      <c r="H48" s="69"/>
      <c r="I48" s="69"/>
      <c r="J48" s="69"/>
      <c r="K48" s="69"/>
      <c r="L48" s="69"/>
      <c r="M48" s="69"/>
      <c r="N48" s="69"/>
      <c r="O48" s="69"/>
      <c r="P48" s="69"/>
      <c r="Q48" s="69"/>
      <c r="R48" s="69"/>
      <c r="S48" s="69"/>
      <c r="T48" s="69"/>
    </row>
    <row r="49" spans="2:20" ht="12" customHeight="1">
      <c r="B49" s="69"/>
      <c r="C49" s="69"/>
      <c r="D49" s="69"/>
      <c r="E49" s="69"/>
      <c r="F49" s="69"/>
      <c r="G49" s="69"/>
      <c r="H49" s="69"/>
      <c r="I49" s="69"/>
      <c r="J49" s="69"/>
      <c r="K49" s="69"/>
      <c r="L49" s="69"/>
      <c r="M49" s="69"/>
      <c r="N49" s="69"/>
      <c r="O49" s="69"/>
      <c r="P49" s="69"/>
      <c r="Q49" s="69"/>
      <c r="R49" s="69"/>
      <c r="S49" s="69"/>
      <c r="T49" s="69"/>
    </row>
    <row r="50" spans="2:20" ht="12" customHeight="1">
      <c r="B50" s="69"/>
      <c r="C50" s="69"/>
      <c r="D50" s="69"/>
      <c r="E50" s="69"/>
      <c r="F50" s="69"/>
      <c r="G50" s="69"/>
      <c r="H50" s="69"/>
      <c r="I50" s="69"/>
      <c r="J50" s="69"/>
      <c r="K50" s="69"/>
      <c r="L50" s="69"/>
      <c r="M50" s="69"/>
      <c r="N50" s="69"/>
      <c r="O50" s="69"/>
      <c r="P50" s="69"/>
      <c r="Q50" s="69"/>
      <c r="R50" s="69"/>
      <c r="S50" s="69"/>
      <c r="T50" s="69"/>
    </row>
    <row r="51" spans="2:20" ht="12" customHeight="1">
      <c r="B51" s="69"/>
      <c r="C51" s="69"/>
      <c r="D51" s="69"/>
      <c r="E51" s="69"/>
      <c r="F51" s="69"/>
      <c r="G51" s="69"/>
      <c r="H51" s="69"/>
      <c r="I51" s="69"/>
      <c r="J51" s="69"/>
      <c r="K51" s="69"/>
      <c r="L51" s="69"/>
      <c r="M51" s="69"/>
      <c r="N51" s="69"/>
      <c r="O51" s="69"/>
      <c r="P51" s="69"/>
      <c r="Q51" s="69"/>
      <c r="R51" s="69"/>
      <c r="S51" s="69"/>
      <c r="T51" s="69"/>
    </row>
    <row r="52" spans="2:20" ht="12" customHeight="1">
      <c r="B52" s="69"/>
      <c r="C52" s="69"/>
      <c r="D52" s="69"/>
      <c r="E52" s="69"/>
      <c r="F52" s="69"/>
      <c r="G52" s="69"/>
      <c r="H52" s="69"/>
      <c r="I52" s="69"/>
      <c r="J52" s="69"/>
      <c r="K52" s="69"/>
      <c r="L52" s="69"/>
      <c r="M52" s="69"/>
      <c r="N52" s="69"/>
      <c r="O52" s="69"/>
      <c r="P52" s="69"/>
      <c r="Q52" s="69"/>
      <c r="R52" s="69"/>
      <c r="S52" s="69"/>
      <c r="T52" s="69"/>
    </row>
    <row r="53" spans="2:20" ht="12" customHeight="1">
      <c r="B53" s="69"/>
      <c r="C53" s="69"/>
      <c r="D53" s="69"/>
      <c r="E53" s="69"/>
      <c r="F53" s="69"/>
      <c r="G53" s="69"/>
      <c r="H53" s="69"/>
      <c r="I53" s="69"/>
      <c r="J53" s="69"/>
      <c r="K53" s="69"/>
      <c r="L53" s="69"/>
      <c r="M53" s="69"/>
      <c r="N53" s="69"/>
      <c r="O53" s="69"/>
      <c r="P53" s="69"/>
      <c r="Q53" s="69"/>
      <c r="R53" s="69"/>
      <c r="S53" s="69"/>
      <c r="T53" s="69"/>
    </row>
    <row r="54" spans="2:20" ht="12" customHeight="1">
      <c r="B54" s="69"/>
      <c r="C54" s="69"/>
      <c r="D54" s="69"/>
      <c r="E54" s="69"/>
      <c r="F54" s="69"/>
      <c r="G54" s="69"/>
      <c r="H54" s="69"/>
      <c r="I54" s="69"/>
      <c r="J54" s="69"/>
      <c r="K54" s="69"/>
      <c r="L54" s="69"/>
      <c r="M54" s="69"/>
      <c r="N54" s="69"/>
      <c r="O54" s="69"/>
      <c r="P54" s="69"/>
      <c r="Q54" s="69"/>
      <c r="R54" s="69"/>
      <c r="S54" s="69"/>
      <c r="T54" s="69"/>
    </row>
    <row r="55" spans="2:20" ht="12" customHeight="1">
      <c r="B55" s="69"/>
      <c r="C55" s="69"/>
      <c r="D55" s="69"/>
      <c r="E55" s="69"/>
      <c r="F55" s="69"/>
      <c r="G55" s="69"/>
      <c r="H55" s="69"/>
      <c r="I55" s="69"/>
      <c r="J55" s="69"/>
      <c r="K55" s="69"/>
      <c r="L55" s="69"/>
      <c r="M55" s="69"/>
      <c r="N55" s="69"/>
      <c r="O55" s="69"/>
      <c r="P55" s="69"/>
      <c r="Q55" s="69"/>
      <c r="R55" s="69"/>
      <c r="S55" s="69"/>
      <c r="T55" s="69"/>
    </row>
    <row r="56" spans="2:20" ht="12" customHeight="1">
      <c r="B56" s="69"/>
      <c r="C56" s="69"/>
      <c r="D56" s="69"/>
      <c r="E56" s="69"/>
      <c r="F56" s="69"/>
      <c r="G56" s="69"/>
      <c r="H56" s="69"/>
      <c r="I56" s="69"/>
      <c r="J56" s="69"/>
      <c r="K56" s="69"/>
      <c r="L56" s="69"/>
      <c r="M56" s="69"/>
      <c r="N56" s="69"/>
      <c r="O56" s="69"/>
      <c r="P56" s="69"/>
      <c r="Q56" s="69"/>
      <c r="R56" s="69"/>
      <c r="S56" s="69"/>
      <c r="T56" s="69"/>
    </row>
    <row r="57" spans="2:20" ht="12" customHeight="1">
      <c r="B57" s="69"/>
      <c r="C57" s="69"/>
      <c r="D57" s="69"/>
      <c r="E57" s="69"/>
      <c r="F57" s="69"/>
      <c r="G57" s="69"/>
      <c r="H57" s="69"/>
      <c r="I57" s="69"/>
      <c r="J57" s="69"/>
      <c r="K57" s="69"/>
      <c r="L57" s="69"/>
      <c r="M57" s="69"/>
      <c r="N57" s="69"/>
      <c r="O57" s="69"/>
      <c r="P57" s="69"/>
      <c r="Q57" s="69"/>
      <c r="R57" s="69"/>
      <c r="S57" s="69"/>
      <c r="T57" s="69"/>
    </row>
    <row r="58" spans="2:20" ht="12" customHeight="1">
      <c r="B58" s="69"/>
      <c r="C58" s="69"/>
      <c r="D58" s="69"/>
      <c r="E58" s="69"/>
      <c r="F58" s="69"/>
      <c r="G58" s="69"/>
      <c r="H58" s="69"/>
      <c r="I58" s="69"/>
      <c r="J58" s="69"/>
      <c r="K58" s="69"/>
      <c r="L58" s="69"/>
      <c r="M58" s="69"/>
      <c r="N58" s="69"/>
      <c r="O58" s="69"/>
      <c r="P58" s="69"/>
      <c r="Q58" s="69"/>
      <c r="R58" s="69"/>
      <c r="S58" s="69"/>
      <c r="T58" s="69"/>
    </row>
    <row r="59" spans="2:20" ht="12" customHeight="1">
      <c r="B59" s="70"/>
      <c r="C59" s="70"/>
      <c r="D59" s="70"/>
      <c r="E59" s="70"/>
      <c r="F59" s="70"/>
      <c r="G59" s="70"/>
      <c r="H59" s="70"/>
      <c r="I59" s="70"/>
      <c r="J59" s="70"/>
      <c r="K59" s="70"/>
      <c r="L59" s="70"/>
      <c r="M59" s="70"/>
      <c r="N59" s="70"/>
      <c r="O59" s="70"/>
      <c r="P59" s="70"/>
      <c r="Q59" s="70"/>
      <c r="R59" s="70"/>
      <c r="S59" s="70"/>
      <c r="T59" s="70"/>
    </row>
    <row r="60" spans="2:20" ht="12" customHeight="1">
      <c r="B60" s="70"/>
      <c r="C60" s="70"/>
      <c r="D60" s="70"/>
      <c r="E60" s="70"/>
      <c r="F60" s="70"/>
      <c r="G60" s="70"/>
      <c r="H60" s="70"/>
      <c r="I60" s="70"/>
      <c r="J60" s="70"/>
      <c r="K60" s="70"/>
      <c r="L60" s="70"/>
      <c r="M60" s="70"/>
      <c r="N60" s="70"/>
      <c r="O60" s="70"/>
      <c r="P60" s="70"/>
      <c r="Q60" s="70"/>
      <c r="R60" s="70"/>
      <c r="S60" s="70"/>
      <c r="T60" s="70"/>
    </row>
    <row r="61" spans="2:20" ht="12" customHeight="1">
      <c r="B61" s="70"/>
      <c r="C61" s="70"/>
      <c r="D61" s="70"/>
      <c r="E61" s="70"/>
      <c r="F61" s="70"/>
      <c r="G61" s="70"/>
      <c r="H61" s="70"/>
      <c r="I61" s="70"/>
      <c r="J61" s="70"/>
      <c r="K61" s="70"/>
      <c r="L61" s="70"/>
      <c r="M61" s="70"/>
      <c r="N61" s="70"/>
      <c r="O61" s="70"/>
      <c r="P61" s="70"/>
      <c r="Q61" s="70"/>
      <c r="R61" s="70"/>
      <c r="S61" s="70"/>
      <c r="T61" s="70"/>
    </row>
    <row r="62" spans="2:20" ht="12" customHeight="1">
      <c r="B62" s="70"/>
      <c r="C62" s="70"/>
      <c r="D62" s="70"/>
      <c r="E62" s="70"/>
      <c r="F62" s="70"/>
      <c r="G62" s="70"/>
      <c r="H62" s="70"/>
      <c r="I62" s="70"/>
      <c r="J62" s="70"/>
      <c r="K62" s="70"/>
      <c r="L62" s="70"/>
      <c r="M62" s="70"/>
      <c r="N62" s="70"/>
      <c r="O62" s="70"/>
      <c r="P62" s="70"/>
      <c r="Q62" s="70"/>
      <c r="R62" s="70"/>
      <c r="S62" s="70"/>
      <c r="T62" s="70"/>
    </row>
    <row r="63" spans="2:20" ht="12" customHeight="1">
      <c r="B63" s="70"/>
      <c r="C63" s="70"/>
      <c r="D63" s="70"/>
      <c r="E63" s="70"/>
      <c r="F63" s="70"/>
      <c r="G63" s="70"/>
      <c r="H63" s="70"/>
      <c r="I63" s="70"/>
      <c r="J63" s="70"/>
      <c r="K63" s="70"/>
      <c r="L63" s="70"/>
      <c r="M63" s="70"/>
      <c r="N63" s="70"/>
      <c r="O63" s="70"/>
      <c r="P63" s="70"/>
      <c r="Q63" s="70"/>
      <c r="R63" s="70"/>
      <c r="S63" s="70"/>
      <c r="T63" s="70"/>
    </row>
    <row r="64" spans="2:20" ht="12" customHeight="1">
      <c r="B64" s="70"/>
      <c r="C64" s="70"/>
      <c r="D64" s="70"/>
      <c r="E64" s="70"/>
      <c r="F64" s="70"/>
      <c r="G64" s="70"/>
      <c r="H64" s="70"/>
      <c r="I64" s="70"/>
      <c r="J64" s="70"/>
      <c r="K64" s="70"/>
      <c r="L64" s="70"/>
      <c r="M64" s="70"/>
      <c r="N64" s="70"/>
      <c r="O64" s="70"/>
      <c r="P64" s="70"/>
      <c r="Q64" s="70"/>
      <c r="R64" s="70"/>
      <c r="S64" s="70"/>
      <c r="T64" s="70"/>
    </row>
    <row r="65" spans="2:20" ht="12" customHeight="1">
      <c r="B65" s="70"/>
      <c r="C65" s="70"/>
      <c r="D65" s="70"/>
      <c r="E65" s="70"/>
      <c r="F65" s="70"/>
      <c r="G65" s="70"/>
      <c r="H65" s="70"/>
      <c r="I65" s="70"/>
      <c r="J65" s="70"/>
      <c r="K65" s="70"/>
      <c r="L65" s="70"/>
      <c r="M65" s="70"/>
      <c r="N65" s="70"/>
      <c r="O65" s="70"/>
      <c r="P65" s="70"/>
      <c r="Q65" s="70"/>
      <c r="R65" s="70"/>
      <c r="S65" s="70"/>
      <c r="T65" s="70"/>
    </row>
    <row r="66" spans="2:20" ht="12" customHeight="1">
      <c r="B66" s="70"/>
      <c r="C66" s="70"/>
      <c r="D66" s="70"/>
      <c r="E66" s="70"/>
      <c r="F66" s="70"/>
      <c r="G66" s="70"/>
      <c r="H66" s="70"/>
      <c r="I66" s="70"/>
      <c r="J66" s="70"/>
      <c r="K66" s="70"/>
      <c r="L66" s="70"/>
      <c r="M66" s="70"/>
      <c r="N66" s="70"/>
      <c r="O66" s="70"/>
      <c r="P66" s="70"/>
      <c r="Q66" s="70"/>
      <c r="R66" s="70"/>
      <c r="S66" s="70"/>
      <c r="T66" s="70"/>
    </row>
    <row r="67" spans="2:20" ht="12" customHeight="1">
      <c r="B67" s="70"/>
      <c r="C67" s="70"/>
      <c r="D67" s="70"/>
      <c r="E67" s="70"/>
      <c r="F67" s="70"/>
      <c r="G67" s="70"/>
      <c r="H67" s="70"/>
      <c r="I67" s="70"/>
      <c r="J67" s="70"/>
      <c r="K67" s="70"/>
      <c r="L67" s="70"/>
      <c r="M67" s="70"/>
      <c r="N67" s="70"/>
      <c r="O67" s="70"/>
      <c r="P67" s="70"/>
      <c r="Q67" s="70"/>
      <c r="R67" s="70"/>
      <c r="S67" s="70"/>
      <c r="T67" s="70"/>
    </row>
    <row r="68" spans="2:20" ht="12" customHeight="1">
      <c r="B68" s="70"/>
      <c r="C68" s="70"/>
      <c r="D68" s="70"/>
      <c r="E68" s="70"/>
      <c r="F68" s="70"/>
      <c r="G68" s="70"/>
      <c r="H68" s="70"/>
      <c r="I68" s="70"/>
      <c r="J68" s="70"/>
      <c r="K68" s="70"/>
      <c r="L68" s="70"/>
      <c r="M68" s="70"/>
      <c r="N68" s="70"/>
      <c r="O68" s="70"/>
      <c r="P68" s="70"/>
      <c r="Q68" s="70"/>
      <c r="R68" s="70"/>
      <c r="S68" s="70"/>
      <c r="T68" s="70"/>
    </row>
    <row r="69" spans="2:20" ht="12" customHeight="1">
      <c r="B69" s="70"/>
      <c r="C69" s="70"/>
      <c r="D69" s="70"/>
      <c r="E69" s="70"/>
      <c r="F69" s="70"/>
      <c r="G69" s="70"/>
      <c r="H69" s="70"/>
      <c r="I69" s="70"/>
      <c r="J69" s="70"/>
      <c r="K69" s="70"/>
      <c r="L69" s="70"/>
      <c r="M69" s="70"/>
      <c r="N69" s="70"/>
      <c r="O69" s="70"/>
      <c r="P69" s="70"/>
      <c r="Q69" s="70"/>
      <c r="R69" s="70"/>
      <c r="S69" s="70"/>
      <c r="T69" s="70"/>
    </row>
    <row r="70" spans="2:20" ht="12" customHeight="1">
      <c r="B70" s="70"/>
      <c r="C70" s="70"/>
      <c r="D70" s="70"/>
      <c r="E70" s="70"/>
      <c r="F70" s="70"/>
      <c r="G70" s="70"/>
      <c r="H70" s="70"/>
      <c r="I70" s="70"/>
      <c r="J70" s="70"/>
      <c r="K70" s="70"/>
      <c r="L70" s="70"/>
      <c r="M70" s="70"/>
      <c r="N70" s="70"/>
      <c r="O70" s="70"/>
      <c r="P70" s="70"/>
      <c r="Q70" s="70"/>
      <c r="R70" s="70"/>
      <c r="S70" s="70"/>
      <c r="T70" s="70"/>
    </row>
    <row r="71" spans="2:20" ht="12" customHeight="1">
      <c r="B71" s="70"/>
      <c r="C71" s="70"/>
      <c r="D71" s="70"/>
      <c r="E71" s="70"/>
      <c r="F71" s="70"/>
      <c r="G71" s="70"/>
      <c r="H71" s="70"/>
      <c r="I71" s="70"/>
      <c r="J71" s="70"/>
      <c r="K71" s="70"/>
      <c r="L71" s="70"/>
      <c r="M71" s="70"/>
      <c r="N71" s="70"/>
      <c r="O71" s="70"/>
      <c r="P71" s="70"/>
      <c r="Q71" s="70"/>
      <c r="R71" s="70"/>
      <c r="S71" s="70"/>
      <c r="T71" s="70"/>
    </row>
    <row r="72" spans="2:20" ht="12" customHeight="1">
      <c r="B72" s="70"/>
      <c r="C72" s="70"/>
      <c r="D72" s="70"/>
      <c r="E72" s="70"/>
      <c r="F72" s="70"/>
      <c r="G72" s="70"/>
      <c r="H72" s="70"/>
      <c r="I72" s="70"/>
      <c r="J72" s="70"/>
      <c r="K72" s="70"/>
      <c r="L72" s="70"/>
      <c r="M72" s="70"/>
      <c r="N72" s="70"/>
      <c r="O72" s="70"/>
      <c r="P72" s="70"/>
      <c r="Q72" s="70"/>
      <c r="R72" s="70"/>
      <c r="S72" s="70"/>
      <c r="T72" s="70"/>
    </row>
    <row r="73" spans="2:20" ht="12" customHeight="1">
      <c r="B73" s="70"/>
      <c r="C73" s="70"/>
      <c r="D73" s="70"/>
      <c r="E73" s="70"/>
      <c r="F73" s="70"/>
      <c r="G73" s="70"/>
      <c r="H73" s="70"/>
      <c r="I73" s="70"/>
      <c r="J73" s="70"/>
      <c r="K73" s="70"/>
      <c r="L73" s="70"/>
      <c r="M73" s="70"/>
      <c r="N73" s="70"/>
      <c r="O73" s="70"/>
      <c r="P73" s="70"/>
      <c r="Q73" s="70"/>
      <c r="R73" s="70"/>
      <c r="S73" s="70"/>
      <c r="T73" s="70"/>
    </row>
    <row r="74" spans="2:20" ht="12" customHeight="1">
      <c r="B74" s="70"/>
      <c r="C74" s="70"/>
      <c r="D74" s="70"/>
      <c r="E74" s="70"/>
      <c r="F74" s="70"/>
      <c r="G74" s="70"/>
      <c r="H74" s="70"/>
      <c r="I74" s="70"/>
      <c r="J74" s="70"/>
      <c r="K74" s="70"/>
      <c r="L74" s="70"/>
      <c r="M74" s="70"/>
      <c r="N74" s="70"/>
      <c r="O74" s="70"/>
      <c r="P74" s="70"/>
      <c r="Q74" s="70"/>
      <c r="R74" s="70"/>
      <c r="S74" s="70"/>
      <c r="T74" s="70"/>
    </row>
    <row r="75" spans="2:20" ht="12" customHeight="1">
      <c r="B75" s="70"/>
      <c r="C75" s="70"/>
      <c r="D75" s="70"/>
      <c r="E75" s="70"/>
      <c r="F75" s="70"/>
      <c r="G75" s="70"/>
      <c r="H75" s="70"/>
      <c r="I75" s="70"/>
      <c r="J75" s="70"/>
      <c r="K75" s="70"/>
      <c r="L75" s="70"/>
      <c r="M75" s="70"/>
      <c r="N75" s="70"/>
      <c r="O75" s="70"/>
      <c r="P75" s="70"/>
      <c r="Q75" s="70"/>
      <c r="R75" s="70"/>
      <c r="S75" s="70"/>
      <c r="T75" s="70"/>
    </row>
    <row r="76" spans="2:20" ht="12" customHeight="1">
      <c r="B76" s="70"/>
      <c r="C76" s="70"/>
      <c r="D76" s="70"/>
      <c r="E76" s="70"/>
      <c r="F76" s="70"/>
      <c r="G76" s="70"/>
      <c r="H76" s="70"/>
      <c r="I76" s="70"/>
      <c r="J76" s="70"/>
      <c r="K76" s="70"/>
      <c r="L76" s="70"/>
      <c r="M76" s="70"/>
      <c r="N76" s="70"/>
      <c r="O76" s="70"/>
      <c r="P76" s="70"/>
      <c r="Q76" s="70"/>
      <c r="R76" s="70"/>
      <c r="S76" s="70"/>
      <c r="T76" s="70"/>
    </row>
    <row r="77" spans="2:20" ht="12" customHeight="1">
      <c r="B77" s="70"/>
      <c r="C77" s="70"/>
      <c r="D77" s="70"/>
      <c r="E77" s="70"/>
      <c r="F77" s="70"/>
      <c r="G77" s="70"/>
      <c r="H77" s="70"/>
      <c r="I77" s="70"/>
      <c r="J77" s="70"/>
      <c r="K77" s="70"/>
      <c r="L77" s="70"/>
      <c r="M77" s="70"/>
      <c r="N77" s="70"/>
      <c r="O77" s="70"/>
      <c r="P77" s="70"/>
      <c r="Q77" s="70"/>
      <c r="R77" s="70"/>
      <c r="S77" s="70"/>
      <c r="T77" s="70"/>
    </row>
    <row r="78" spans="2:20" ht="12" customHeight="1">
      <c r="B78" s="70"/>
      <c r="C78" s="70"/>
      <c r="D78" s="70"/>
      <c r="E78" s="70"/>
      <c r="F78" s="70"/>
      <c r="G78" s="70"/>
      <c r="H78" s="70"/>
      <c r="I78" s="70"/>
      <c r="J78" s="70"/>
      <c r="K78" s="70"/>
      <c r="L78" s="70"/>
      <c r="M78" s="70"/>
      <c r="N78" s="70"/>
      <c r="O78" s="70"/>
      <c r="P78" s="70"/>
      <c r="Q78" s="70"/>
      <c r="R78" s="70"/>
      <c r="S78" s="70"/>
      <c r="T78" s="70"/>
    </row>
    <row r="79" spans="2:20" ht="12" customHeight="1">
      <c r="B79" s="70"/>
      <c r="C79" s="70"/>
      <c r="D79" s="70"/>
      <c r="E79" s="70"/>
      <c r="F79" s="70"/>
      <c r="G79" s="70"/>
      <c r="H79" s="70"/>
      <c r="I79" s="70"/>
      <c r="J79" s="70"/>
      <c r="K79" s="70"/>
      <c r="L79" s="70"/>
      <c r="M79" s="70"/>
      <c r="N79" s="70"/>
      <c r="O79" s="70"/>
      <c r="P79" s="70"/>
      <c r="Q79" s="70"/>
      <c r="R79" s="70"/>
      <c r="S79" s="70"/>
      <c r="T79" s="70"/>
    </row>
    <row r="80" spans="2:20" ht="12" customHeight="1">
      <c r="B80" s="70"/>
      <c r="C80" s="70"/>
      <c r="D80" s="70"/>
      <c r="E80" s="70"/>
      <c r="F80" s="70"/>
      <c r="G80" s="70"/>
      <c r="H80" s="70"/>
      <c r="I80" s="70"/>
      <c r="J80" s="70"/>
      <c r="K80" s="70"/>
      <c r="L80" s="70"/>
      <c r="M80" s="70"/>
      <c r="N80" s="70"/>
      <c r="O80" s="70"/>
      <c r="P80" s="70"/>
      <c r="Q80" s="70"/>
      <c r="R80" s="70"/>
      <c r="S80" s="70"/>
      <c r="T80" s="70"/>
    </row>
    <row r="81" ht="12" customHeight="1"/>
    <row r="82" ht="12" customHeight="1"/>
    <row r="83" ht="12" customHeight="1"/>
    <row r="84" ht="12" customHeight="1"/>
    <row r="85" ht="12" customHeight="1"/>
  </sheetData>
  <mergeCells count="19">
    <mergeCell ref="A39:C39"/>
    <mergeCell ref="A40:C40"/>
    <mergeCell ref="A41:C41"/>
    <mergeCell ref="A42:C42"/>
    <mergeCell ref="A35:C35"/>
    <mergeCell ref="A36:C36"/>
    <mergeCell ref="A37:C37"/>
    <mergeCell ref="A38:C38"/>
    <mergeCell ref="Q30:Q37"/>
    <mergeCell ref="M30:M37"/>
    <mergeCell ref="A2:B2"/>
    <mergeCell ref="C2:I2"/>
    <mergeCell ref="A4:B4"/>
    <mergeCell ref="C4:H4"/>
    <mergeCell ref="A6:B6"/>
    <mergeCell ref="C6:F6"/>
    <mergeCell ref="A8:B8"/>
    <mergeCell ref="A10:B10"/>
    <mergeCell ref="D35:H35"/>
  </mergeCells>
  <conditionalFormatting sqref="O31:O33 O37:P37 S37">
    <cfRule type="expression" dxfId="11" priority="12">
      <formula>$B31&gt;$B$15</formula>
    </cfRule>
  </conditionalFormatting>
  <conditionalFormatting sqref="O34">
    <cfRule type="expression" dxfId="10" priority="11">
      <formula>$B34&gt;$B$15</formula>
    </cfRule>
  </conditionalFormatting>
  <conditionalFormatting sqref="O36">
    <cfRule type="expression" dxfId="9" priority="10">
      <formula>$B36&gt;$B$15</formula>
    </cfRule>
  </conditionalFormatting>
  <conditionalFormatting sqref="O35">
    <cfRule type="expression" dxfId="8" priority="9">
      <formula>$B35&gt;$B$15</formula>
    </cfRule>
  </conditionalFormatting>
  <conditionalFormatting sqref="P31:P33">
    <cfRule type="expression" dxfId="7" priority="8">
      <formula>$B31&gt;$B$15</formula>
    </cfRule>
  </conditionalFormatting>
  <conditionalFormatting sqref="P34">
    <cfRule type="expression" dxfId="6" priority="7">
      <formula>$B34&gt;$B$15</formula>
    </cfRule>
  </conditionalFormatting>
  <conditionalFormatting sqref="P36">
    <cfRule type="expression" dxfId="5" priority="6">
      <formula>$B36&gt;$B$15</formula>
    </cfRule>
  </conditionalFormatting>
  <conditionalFormatting sqref="P35">
    <cfRule type="expression" dxfId="4" priority="5">
      <formula>$B35&gt;$B$15</formula>
    </cfRule>
  </conditionalFormatting>
  <conditionalFormatting sqref="S31:S33">
    <cfRule type="expression" dxfId="3" priority="4">
      <formula>$B31&gt;$B$15</formula>
    </cfRule>
  </conditionalFormatting>
  <conditionalFormatting sqref="S34">
    <cfRule type="expression" dxfId="2" priority="3">
      <formula>$B34&gt;$B$15</formula>
    </cfRule>
  </conditionalFormatting>
  <conditionalFormatting sqref="S36">
    <cfRule type="expression" dxfId="1" priority="2">
      <formula>$B36&gt;$B$15</formula>
    </cfRule>
  </conditionalFormatting>
  <conditionalFormatting sqref="S35">
    <cfRule type="expression" dxfId="0" priority="1">
      <formula>$B35&gt;$B$15</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72631C16-2446-484B-B3DA-9A8F212D466A}">
          <x14:formula1>
            <xm:f>Legend!$C$3:$C$9</xm:f>
          </x14:formula1>
          <xm:sqref>C14:C28</xm:sqref>
        </x14:dataValidation>
        <x14:dataValidation type="list" allowBlank="1" showInputMessage="1" showErrorMessage="1" xr:uid="{33782355-E2C6-4AAE-91BD-CB49BB2F9E1B}">
          <x14:formula1>
            <xm:f>'Parte A - Summary'!$D$25:$D$32</xm:f>
          </x14:formula1>
          <xm:sqref>B14:B28</xm:sqref>
        </x14:dataValidation>
        <x14:dataValidation type="list" allowBlank="1" showInputMessage="1" showErrorMessage="1" xr:uid="{DF335537-A612-43F0-860A-C3E4BF5C1C17}">
          <x14:formula1>
            <xm:f>Legend!$D$3:$D$12</xm:f>
          </x14:formula1>
          <xm:sqref>R14:R28</xm:sqref>
        </x14:dataValidation>
        <x14:dataValidation type="list" allowBlank="1" showInputMessage="1" showErrorMessage="1" xr:uid="{63FD3862-81D2-4AA5-8669-674FB340ECC4}">
          <x14:formula1>
            <xm:f>Legend!$F$2:$F$5</xm:f>
          </x14:formula1>
          <xm:sqref>G14:G28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2:B76"/>
  <sheetViews>
    <sheetView showGridLines="0" topLeftCell="B1" zoomScale="75" zoomScaleNormal="75" workbookViewId="0">
      <pane ySplit="3" topLeftCell="A36" activePane="bottomLeft" state="frozen"/>
      <selection activeCell="C40" sqref="C40:Q40"/>
      <selection pane="bottomLeft" activeCell="B44" sqref="B44"/>
    </sheetView>
  </sheetViews>
  <sheetFormatPr defaultRowHeight="14.4"/>
  <cols>
    <col min="1" max="1" width="8.33203125" customWidth="1"/>
    <col min="2" max="2" width="125.44140625" style="16" customWidth="1"/>
    <col min="3" max="3" width="11.44140625" customWidth="1"/>
  </cols>
  <sheetData>
    <row r="2" spans="2:2" ht="15" thickBot="1"/>
    <row r="3" spans="2:2" ht="20.25" customHeight="1" thickBot="1">
      <c r="B3" s="17" t="s">
        <v>168</v>
      </c>
    </row>
    <row r="4" spans="2:2" ht="15.6">
      <c r="B4" s="24" t="s">
        <v>78</v>
      </c>
    </row>
    <row r="5" spans="2:2" ht="31.2">
      <c r="B5" s="27" t="s">
        <v>205</v>
      </c>
    </row>
    <row r="6" spans="2:2" ht="43.95" customHeight="1">
      <c r="B6" s="27" t="s">
        <v>169</v>
      </c>
    </row>
    <row r="7" spans="2:2" ht="62.4">
      <c r="B7" s="27" t="s">
        <v>171</v>
      </c>
    </row>
    <row r="8" spans="2:2" ht="193.8" customHeight="1">
      <c r="B8" s="27" t="s">
        <v>208</v>
      </c>
    </row>
    <row r="9" spans="2:2" ht="100.2" customHeight="1">
      <c r="B9" s="27" t="s">
        <v>170</v>
      </c>
    </row>
    <row r="10" spans="2:2" ht="15.6">
      <c r="B10" s="27"/>
    </row>
    <row r="11" spans="2:2" ht="62.4">
      <c r="B11" s="27" t="s">
        <v>234</v>
      </c>
    </row>
    <row r="12" spans="2:2" ht="31.2">
      <c r="B12" s="27" t="s">
        <v>172</v>
      </c>
    </row>
    <row r="13" spans="2:2" ht="15.6">
      <c r="B13" s="27"/>
    </row>
    <row r="14" spans="2:2" ht="15.6">
      <c r="B14" s="27" t="s">
        <v>173</v>
      </c>
    </row>
    <row r="15" spans="2:2">
      <c r="B15" s="28" t="s">
        <v>174</v>
      </c>
    </row>
    <row r="16" spans="2:2">
      <c r="B16" s="28" t="s">
        <v>175</v>
      </c>
    </row>
    <row r="17" spans="2:2">
      <c r="B17" s="28" t="s">
        <v>176</v>
      </c>
    </row>
    <row r="18" spans="2:2">
      <c r="B18" s="28" t="s">
        <v>177</v>
      </c>
    </row>
    <row r="19" spans="2:2">
      <c r="B19" s="28" t="s">
        <v>178</v>
      </c>
    </row>
    <row r="20" spans="2:2">
      <c r="B20" s="29" t="s">
        <v>179</v>
      </c>
    </row>
    <row r="21" spans="2:2">
      <c r="B21" s="29" t="s">
        <v>180</v>
      </c>
    </row>
    <row r="22" spans="2:2">
      <c r="B22" s="29" t="s">
        <v>181</v>
      </c>
    </row>
    <row r="23" spans="2:2">
      <c r="B23" s="29" t="s">
        <v>182</v>
      </c>
    </row>
    <row r="24" spans="2:2">
      <c r="B24" s="29" t="s">
        <v>183</v>
      </c>
    </row>
    <row r="25" spans="2:2">
      <c r="B25" s="28" t="s">
        <v>184</v>
      </c>
    </row>
    <row r="26" spans="2:2">
      <c r="B26" s="28" t="s">
        <v>185</v>
      </c>
    </row>
    <row r="27" spans="2:2">
      <c r="B27" s="28" t="s">
        <v>186</v>
      </c>
    </row>
    <row r="28" spans="2:2">
      <c r="B28" s="28" t="s">
        <v>187</v>
      </c>
    </row>
    <row r="29" spans="2:2" ht="15.6">
      <c r="B29" s="30" t="s">
        <v>79</v>
      </c>
    </row>
    <row r="30" spans="2:2" ht="15.6">
      <c r="B30" s="27" t="s">
        <v>189</v>
      </c>
    </row>
    <row r="31" spans="2:2" ht="15.6">
      <c r="B31" s="27" t="s">
        <v>190</v>
      </c>
    </row>
    <row r="32" spans="2:2" ht="15.6">
      <c r="B32" s="27" t="s">
        <v>191</v>
      </c>
    </row>
    <row r="33" spans="2:2" ht="15.6">
      <c r="B33" s="27" t="s">
        <v>237</v>
      </c>
    </row>
    <row r="34" spans="2:2" ht="62.4">
      <c r="B34" s="27" t="s">
        <v>235</v>
      </c>
    </row>
    <row r="35" spans="2:2" ht="15.6">
      <c r="B35" s="146" t="s">
        <v>192</v>
      </c>
    </row>
    <row r="36" spans="2:2" ht="15.6">
      <c r="B36" s="31" t="s">
        <v>193</v>
      </c>
    </row>
    <row r="37" spans="2:2" ht="15.6">
      <c r="B37" s="31" t="s">
        <v>194</v>
      </c>
    </row>
    <row r="38" spans="2:2" ht="15.6">
      <c r="B38" s="27" t="s">
        <v>195</v>
      </c>
    </row>
    <row r="39" spans="2:2" ht="15.6">
      <c r="B39" s="30" t="s">
        <v>80</v>
      </c>
    </row>
    <row r="40" spans="2:2" ht="15.6">
      <c r="B40" s="27" t="s">
        <v>189</v>
      </c>
    </row>
    <row r="41" spans="2:2" ht="15.6">
      <c r="B41" s="27" t="s">
        <v>191</v>
      </c>
    </row>
    <row r="42" spans="2:2" ht="78">
      <c r="B42" s="27" t="s">
        <v>233</v>
      </c>
    </row>
    <row r="43" spans="2:2" ht="15.6">
      <c r="B43" s="146" t="s">
        <v>192</v>
      </c>
    </row>
    <row r="44" spans="2:2" ht="15.6">
      <c r="B44" s="27" t="s">
        <v>236</v>
      </c>
    </row>
    <row r="45" spans="2:2" ht="15.6">
      <c r="B45" s="30" t="s">
        <v>81</v>
      </c>
    </row>
    <row r="46" spans="2:2" ht="15.6">
      <c r="B46" s="27" t="s">
        <v>189</v>
      </c>
    </row>
    <row r="47" spans="2:2" ht="15.6">
      <c r="B47" s="27" t="s">
        <v>191</v>
      </c>
    </row>
    <row r="48" spans="2:2" ht="15.6">
      <c r="B48" s="146" t="s">
        <v>192</v>
      </c>
    </row>
    <row r="49" spans="2:2" ht="15.6">
      <c r="B49" s="27" t="s">
        <v>196</v>
      </c>
    </row>
    <row r="50" spans="2:2" ht="78">
      <c r="B50" s="27" t="s">
        <v>233</v>
      </c>
    </row>
    <row r="51" spans="2:2" ht="15.6">
      <c r="B51" s="27" t="s">
        <v>206</v>
      </c>
    </row>
    <row r="52" spans="2:2" ht="15.6">
      <c r="B52" s="30" t="s">
        <v>82</v>
      </c>
    </row>
    <row r="53" spans="2:2" ht="15.6">
      <c r="B53" s="27" t="s">
        <v>189</v>
      </c>
    </row>
    <row r="54" spans="2:2" ht="15.6">
      <c r="B54" s="27" t="s">
        <v>191</v>
      </c>
    </row>
    <row r="55" spans="2:2" ht="62.4">
      <c r="B55" s="27" t="s">
        <v>235</v>
      </c>
    </row>
    <row r="56" spans="2:2" ht="15.6">
      <c r="B56" s="146" t="s">
        <v>192</v>
      </c>
    </row>
    <row r="57" spans="2:2" ht="15.6">
      <c r="B57" s="30" t="s">
        <v>83</v>
      </c>
    </row>
    <row r="58" spans="2:2" ht="15.6">
      <c r="B58" s="27" t="s">
        <v>189</v>
      </c>
    </row>
    <row r="59" spans="2:2" ht="15.6">
      <c r="B59" s="27" t="s">
        <v>191</v>
      </c>
    </row>
    <row r="60" spans="2:2" ht="62.4">
      <c r="B60" s="27" t="s">
        <v>235</v>
      </c>
    </row>
    <row r="61" spans="2:2" ht="15.6">
      <c r="B61" s="146" t="s">
        <v>192</v>
      </c>
    </row>
    <row r="62" spans="2:2" ht="15.6">
      <c r="B62" s="30" t="s">
        <v>84</v>
      </c>
    </row>
    <row r="63" spans="2:2" ht="15.6">
      <c r="B63" s="27" t="s">
        <v>189</v>
      </c>
    </row>
    <row r="64" spans="2:2" ht="15.6">
      <c r="B64" s="27" t="s">
        <v>191</v>
      </c>
    </row>
    <row r="65" spans="2:2" ht="62.4">
      <c r="B65" s="27" t="s">
        <v>235</v>
      </c>
    </row>
    <row r="66" spans="2:2" ht="15.6">
      <c r="B66" s="146" t="s">
        <v>192</v>
      </c>
    </row>
    <row r="67" spans="2:2" ht="15.45" customHeight="1">
      <c r="B67" s="27" t="s">
        <v>197</v>
      </c>
    </row>
    <row r="68" spans="2:2" ht="15.45" customHeight="1">
      <c r="B68" s="27" t="s">
        <v>198</v>
      </c>
    </row>
    <row r="69" spans="2:2" ht="15.6">
      <c r="B69" s="30" t="s">
        <v>199</v>
      </c>
    </row>
    <row r="70" spans="2:2" ht="31.2">
      <c r="B70" s="27" t="s">
        <v>200</v>
      </c>
    </row>
    <row r="71" spans="2:2" ht="15.6">
      <c r="B71" s="27"/>
    </row>
    <row r="72" spans="2:2" ht="15.6">
      <c r="B72" s="30" t="s">
        <v>201</v>
      </c>
    </row>
    <row r="73" spans="2:2" ht="31.2">
      <c r="B73" s="27" t="s">
        <v>203</v>
      </c>
    </row>
    <row r="74" spans="2:2" ht="15.6">
      <c r="B74" s="30" t="s">
        <v>204</v>
      </c>
    </row>
    <row r="75" spans="2:2" ht="46.8">
      <c r="B75" s="27" t="s">
        <v>202</v>
      </c>
    </row>
    <row r="76" spans="2:2" ht="15.6">
      <c r="B76" s="3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ED6B-EE81-408F-A227-098ADF450343}">
  <dimension ref="B1:G12"/>
  <sheetViews>
    <sheetView workbookViewId="0">
      <selection activeCell="C2" sqref="C2"/>
    </sheetView>
  </sheetViews>
  <sheetFormatPr defaultRowHeight="14.4"/>
  <cols>
    <col min="2" max="2" width="35.6640625" customWidth="1"/>
    <col min="3" max="3" width="41.88671875" customWidth="1"/>
    <col min="4" max="4" width="39.5546875" customWidth="1"/>
    <col min="6" max="6" width="31.6640625" customWidth="1"/>
  </cols>
  <sheetData>
    <row r="1" spans="2:7">
      <c r="B1" s="53" t="s">
        <v>142</v>
      </c>
      <c r="C1" s="145" t="s">
        <v>128</v>
      </c>
      <c r="D1" s="53" t="s">
        <v>143</v>
      </c>
      <c r="F1" s="53" t="s">
        <v>33</v>
      </c>
      <c r="G1" s="53" t="s">
        <v>27</v>
      </c>
    </row>
    <row r="2" spans="2:7">
      <c r="C2" t="s">
        <v>78</v>
      </c>
      <c r="E2" t="s">
        <v>121</v>
      </c>
      <c r="F2" s="67" t="s">
        <v>155</v>
      </c>
      <c r="G2" t="s">
        <v>161</v>
      </c>
    </row>
    <row r="3" spans="2:7">
      <c r="C3" t="s">
        <v>79</v>
      </c>
      <c r="D3" t="s">
        <v>129</v>
      </c>
      <c r="E3" t="s">
        <v>122</v>
      </c>
      <c r="F3" t="s">
        <v>156</v>
      </c>
      <c r="G3" t="s">
        <v>160</v>
      </c>
    </row>
    <row r="4" spans="2:7">
      <c r="C4" t="s">
        <v>80</v>
      </c>
      <c r="D4" t="s">
        <v>130</v>
      </c>
      <c r="F4" t="s">
        <v>157</v>
      </c>
      <c r="G4" t="s">
        <v>159</v>
      </c>
    </row>
    <row r="5" spans="2:7">
      <c r="C5" t="s">
        <v>81</v>
      </c>
      <c r="D5" t="s">
        <v>131</v>
      </c>
      <c r="F5" t="s">
        <v>158</v>
      </c>
      <c r="G5" t="s">
        <v>158</v>
      </c>
    </row>
    <row r="6" spans="2:7">
      <c r="C6" t="s">
        <v>82</v>
      </c>
      <c r="D6" t="s">
        <v>132</v>
      </c>
    </row>
    <row r="7" spans="2:7">
      <c r="C7" t="s">
        <v>83</v>
      </c>
      <c r="D7" t="s">
        <v>133</v>
      </c>
    </row>
    <row r="8" spans="2:7">
      <c r="C8" t="s">
        <v>84</v>
      </c>
      <c r="D8" t="s">
        <v>134</v>
      </c>
    </row>
    <row r="9" spans="2:7">
      <c r="C9" t="s">
        <v>85</v>
      </c>
      <c r="D9" t="s">
        <v>135</v>
      </c>
    </row>
    <row r="10" spans="2:7">
      <c r="D10" t="s">
        <v>136</v>
      </c>
    </row>
    <row r="11" spans="2:7">
      <c r="D11" t="s">
        <v>137</v>
      </c>
    </row>
    <row r="12" spans="2:7">
      <c r="D12" t="s">
        <v>138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803E1B7422C248B85A58EF42BDC298" ma:contentTypeVersion="17" ma:contentTypeDescription="Criar um novo documento." ma:contentTypeScope="" ma:versionID="65fa63e7597b72589f775d2285c46751">
  <xsd:schema xmlns:xsd="http://www.w3.org/2001/XMLSchema" xmlns:xs="http://www.w3.org/2001/XMLSchema" xmlns:p="http://schemas.microsoft.com/office/2006/metadata/properties" xmlns:ns2="80074ef4-0f25-46ef-8fef-8a4d3a8f0a07" xmlns:ns3="debc80a5-8bf9-4f98-9604-00ec886c5419" targetNamespace="http://schemas.microsoft.com/office/2006/metadata/properties" ma:root="true" ma:fieldsID="e934a138c2de163c29cf89e88494d691" ns2:_="" ns3:_="">
    <xsd:import namespace="80074ef4-0f25-46ef-8fef-8a4d3a8f0a07"/>
    <xsd:import namespace="debc80a5-8bf9-4f98-9604-00ec886c5419"/>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74ef4-0f25-46ef-8fef-8a4d3a8f0a07"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Sugestão de Partilha" ma:internalName="SharingHintHash" ma:readOnly="true">
      <xsd:simpleType>
        <xsd:restriction base="dms:Text"/>
      </xsd:simpleType>
    </xsd:element>
    <xsd:element name="SharedWithDetails" ma:index="10" nillable="true" ma:displayName="Detalhes de Partilhado Com" ma:description="" ma:internalName="SharedWithDetails" ma:readOnly="true">
      <xsd:simpleType>
        <xsd:restriction base="dms:Note">
          <xsd:maxLength value="255"/>
        </xsd:restriction>
      </xsd:simpleType>
    </xsd:element>
    <xsd:element name="TaxCatchAll" ma:index="24" nillable="true" ma:displayName="Taxonomy Catch All Column" ma:hidden="true" ma:list="{7c4b7c54-916b-48a9-a258-cfebb2b00d28}" ma:internalName="TaxCatchAll" ma:showField="CatchAllData" ma:web="80074ef4-0f25-46ef-8fef-8a4d3a8f0a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bc80a5-8bf9-4f98-9604-00ec886c541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m" ma:readOnly="false" ma:fieldId="{5cf76f15-5ced-4ddc-b409-7134ff3c332f}" ma:taxonomyMulti="true" ma:sspId="18074987-1500-421c-b627-078d44174b7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bc80a5-8bf9-4f98-9604-00ec886c5419">
      <Terms xmlns="http://schemas.microsoft.com/office/infopath/2007/PartnerControls"/>
    </lcf76f155ced4ddcb4097134ff3c332f>
    <TaxCatchAll xmlns="80074ef4-0f25-46ef-8fef-8a4d3a8f0a07" xsi:nil="true"/>
  </documentManagement>
</p:properties>
</file>

<file path=customXml/itemProps1.xml><?xml version="1.0" encoding="utf-8"?>
<ds:datastoreItem xmlns:ds="http://schemas.openxmlformats.org/officeDocument/2006/customXml" ds:itemID="{46F677E0-3B3A-4C59-92DC-710756DA3AA0}"/>
</file>

<file path=customXml/itemProps2.xml><?xml version="1.0" encoding="utf-8"?>
<ds:datastoreItem xmlns:ds="http://schemas.openxmlformats.org/officeDocument/2006/customXml" ds:itemID="{E542821D-5801-4DC1-A145-43C95755A300}">
  <ds:schemaRefs>
    <ds:schemaRef ds:uri="http://schemas.microsoft.com/sharepoint/v3/contenttype/forms"/>
  </ds:schemaRefs>
</ds:datastoreItem>
</file>

<file path=customXml/itemProps3.xml><?xml version="1.0" encoding="utf-8"?>
<ds:datastoreItem xmlns:ds="http://schemas.openxmlformats.org/officeDocument/2006/customXml" ds:itemID="{2C21332F-FDF3-4A0A-A59D-FCF8835CC10B}">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6eaec299-1bc0-461f-b4f9-5ccbbf00235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9</vt:i4>
      </vt:variant>
    </vt:vector>
  </HeadingPairs>
  <TitlesOfParts>
    <vt:vector size="9" baseType="lpstr">
      <vt:lpstr>Capa</vt:lpstr>
      <vt:lpstr>Parte A - Summary</vt:lpstr>
      <vt:lpstr>HR - Real Costs</vt:lpstr>
      <vt:lpstr>HR - 1720H</vt:lpstr>
      <vt:lpstr>1720h_Cost Hour Rate</vt:lpstr>
      <vt:lpstr>1720h- Examples</vt:lpstr>
      <vt:lpstr>Expenditure Incurred</vt:lpstr>
      <vt:lpstr>Check-list Documents</vt:lpstr>
      <vt:lpstr>Legend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Relatório Execução Financeira (Programa)</dc:title>
  <dc:creator>Marisa</dc:creator>
  <cp:lastModifiedBy>DGPM</cp:lastModifiedBy>
  <cp:lastPrinted>2018-04-13T11:37:03Z</cp:lastPrinted>
  <dcterms:created xsi:type="dcterms:W3CDTF">2017-10-19T13:47:22Z</dcterms:created>
  <dcterms:modified xsi:type="dcterms:W3CDTF">2022-09-20T15:55:05Z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0x010100F8803E1B7422C248B85A58EF42BDC298</vt:lpwstr>
  </property>
</Properties>
</file>